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esktop podaci\REBALANS\REBALANS 2025\REBALANS I\"/>
    </mc:Choice>
  </mc:AlternateContent>
  <xr:revisionPtr revIDLastSave="0" documentId="13_ncr:1_{F8BD098D-164D-4D41-A086-73870B811B23}" xr6:coauthVersionLast="37" xr6:coauthVersionMax="37" xr10:uidLastSave="{00000000-0000-0000-0000-000000000000}"/>
  <bookViews>
    <workbookView xWindow="0" yWindow="0" windowWidth="23040" windowHeight="8604" activeTab="6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EK" sheetId="5" r:id="rId5"/>
    <sheet name="Račun_fin_IF" sheetId="7" r:id="rId6"/>
    <sheet name="Programska_klas" sheetId="6" r:id="rId7"/>
  </sheets>
  <definedNames>
    <definedName name="_xlnm.Print_Titles" localSheetId="1">Ekon_klas!$3:$3</definedName>
    <definedName name="_xlnm.Print_Titles" localSheetId="2">Izvori_financ!$3:$3</definedName>
    <definedName name="_xlnm.Print_Titles" localSheetId="6">Programska_klas!$3:$3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/>
  <c r="B10" i="1"/>
  <c r="B14" i="1" l="1"/>
  <c r="C13" i="1"/>
  <c r="E13" i="1"/>
  <c r="D10" i="1"/>
  <c r="E10" i="1" l="1"/>
  <c r="D14" i="1"/>
  <c r="C10" i="1"/>
  <c r="C14" i="1" l="1"/>
  <c r="E14" i="1"/>
  <c r="D27" i="1" l="1"/>
  <c r="C25" i="1" l="1"/>
  <c r="C30" i="1" s="1"/>
  <c r="B25" i="1"/>
  <c r="B30" i="1" s="1"/>
  <c r="D25" i="1"/>
  <c r="E25" i="1" s="1"/>
  <c r="D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A17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<sst xmlns="http://schemas.openxmlformats.org/spreadsheetml/2006/main" count="651" uniqueCount="160">
  <si>
    <t>A. RAČUN PRIHODA I RASHODA</t>
  </si>
  <si>
    <t>Oznaka</t>
  </si>
  <si>
    <t>B. RAČUN FINANCIRANJA</t>
  </si>
  <si>
    <t>B. RAČUN PRIHODA I PRIMITAKA</t>
  </si>
  <si>
    <t>Preneseni manjak iz prethodne godine</t>
  </si>
  <si>
    <t>OPĆI DIO</t>
  </si>
  <si>
    <t>D. PRIJENOS SREDSTAVA U SLIJEDEĆE RAZDOBLJE</t>
  </si>
  <si>
    <t>NETO  ZADUŽIVANJE/FINANCIRANJE (B)</t>
  </si>
  <si>
    <t>PRENESENA SREDSTVA   ( C)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</si>
  <si>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</si>
  <si>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</si>
  <si>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</si>
  <si>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</si>
  <si>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</si>
  <si>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Naziv</t>
  </si>
  <si>
    <t>6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</si>
  <si>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</si>
  <si>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</si>
  <si>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</si>
  <si>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</si>
  <si>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</si>
  <si>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</si>
  <si>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</si>
  <si>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</si>
  <si>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</si>
  <si>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</si>
  <si>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 xml:space="preserve"> SVEUKUPNO PRIHODI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</si>
  <si>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</si>
  <si>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</si>
  <si>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</si>
  <si>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</si>
  <si>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</si>
  <si>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</si>
  <si>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</si>
  <si>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</si>
  <si>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4</t>
  </si>
  <si>
    <t>Rashodi za nabavu nefinancijske imovine</t>
  </si>
  <si>
    <t>42</t>
  </si>
  <si>
    <t>Rashodi za nabavu proizvedene dugotrajne imovine</t>
  </si>
  <si>
    <t xml:space="preserve"> SVEUKUPNO RASHODI</t>
  </si>
  <si>
    <t>OPĆI PRIHODI I PRIMICI</t>
  </si>
  <si>
    <t>VLASTITI PRIHODI</t>
  </si>
  <si>
    <t>PRIHODI ZA POSEBNE NAMJENE</t>
  </si>
  <si>
    <t>POMOĆI</t>
  </si>
  <si>
    <t>DONACIJE</t>
  </si>
  <si>
    <t>PRIHODI OD PRODAJE ILI ZAMJENE NEFINANCIJSKE IMOVINE I NAKNADE S NASLOVA OSIGURANJA</t>
  </si>
  <si>
    <t>Javnost</t>
  </si>
  <si>
    <t>OBRAZOVANJE</t>
  </si>
  <si>
    <t>SVEUKUPNO RASHODI I IZDACI</t>
  </si>
  <si>
    <t>A) IZVJEŠTAJ O PROGRAMSKOJ KLASIFIKACIJI</t>
  </si>
  <si>
    <t>7</t>
  </si>
  <si>
    <t>Prihodi od prodaje nefinancijske imovine</t>
  </si>
  <si>
    <t>72</t>
  </si>
  <si>
    <t>Prihodi od prodaje proizvedene dugotrajne imovine</t>
  </si>
  <si>
    <t>37</t>
  </si>
  <si>
    <t>Naknade građanima i kućanstvima na temelju osiguranja i druge naknade</t>
  </si>
  <si>
    <t>38</t>
  </si>
  <si>
    <t>-</t>
  </si>
  <si>
    <t>Povećanje / Smanjenje (2.)</t>
  </si>
  <si>
    <t>Novi plan (3.)</t>
  </si>
  <si>
    <t>Indeks 3./1. (4.)</t>
  </si>
  <si>
    <t>Razlika - višak/manjak</t>
  </si>
  <si>
    <t xml:space="preserve">             SAŽETAK RAČUNA PRIHODA I RASHODA I RAČUNA FINANCIRANJA</t>
  </si>
  <si>
    <t>1. PRIHODI I RASHODI PREMA EKONOMSKOJ KLASIFIKACIJI</t>
  </si>
  <si>
    <t>2. PRIHODI I RASHODI PREMA IZVORIMA FINANCIRANJA</t>
  </si>
  <si>
    <t>1</t>
  </si>
  <si>
    <t>11</t>
  </si>
  <si>
    <t>44</t>
  </si>
  <si>
    <t>5</t>
  </si>
  <si>
    <t>62</t>
  </si>
  <si>
    <t>73</t>
  </si>
  <si>
    <t>3. RASHODI PREMA FUNKCIJSKOJ KLASIFIKACIJI</t>
  </si>
  <si>
    <t>0</t>
  </si>
  <si>
    <t>09</t>
  </si>
  <si>
    <r>
      <rPr>
        <b/>
        <sz val="11"/>
        <color rgb="FF00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</si>
  <si>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Izdaci za financ.im. i otplate zajmova</t>
    </r>
  </si>
  <si>
    <t>A) RAČUN PRIHODA I RASHODA</t>
  </si>
  <si>
    <t>B. RAČUN FINANCIRANJA PREMA EKONOMSKOJ KLASIFIKACIJI</t>
  </si>
  <si>
    <t>Razred</t>
  </si>
  <si>
    <t>Skupina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</si>
  <si>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</si>
  <si>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</si>
  <si>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</si>
  <si>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</si>
  <si>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</si>
  <si>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</si>
  <si>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</si>
  <si>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Brojčana oznaka i naziv</t>
  </si>
  <si>
    <t>8 Namjenski primici od zaduživanja</t>
  </si>
  <si>
    <t xml:space="preserve">  81 Namjenski primici od zaduživanja</t>
  </si>
  <si>
    <t>1 Opći prihodi i primici</t>
  </si>
  <si>
    <t xml:space="preserve">  11 Opći prihodi i primici</t>
  </si>
  <si>
    <t>3 Vlastiti prihodi</t>
  </si>
  <si>
    <t xml:space="preserve">  31 Vlastiti prihodi</t>
  </si>
  <si>
    <t>Izvor</t>
  </si>
  <si>
    <t>Plan 2025. godine (1.)</t>
  </si>
  <si>
    <r>
      <rPr>
        <b/>
        <sz val="11"/>
        <color indexed="8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Prihodi poslovanja</t>
    </r>
  </si>
  <si>
    <r>
      <rPr>
        <b/>
        <sz val="11"/>
        <color indexed="8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</si>
  <si>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color indexed="8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Rashodi poslovanja</t>
    </r>
  </si>
  <si>
    <r>
      <rPr>
        <b/>
        <sz val="11"/>
        <color indexed="8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Rashodi za nabavu nefinancijske imovine</t>
    </r>
  </si>
  <si>
    <t>II. POSEBNI DIO FINANCIJSKOG PLANA ZA RAZDOBLJE OD 01.01.2025 DO 31.12.2025</t>
  </si>
  <si>
    <t>VLASTITI PRIHODI - PRORAČUNSKI KORISNICI</t>
  </si>
  <si>
    <t>41</t>
  </si>
  <si>
    <t>PRIHODI ZA DECENTRALIZIRANE FUNKCIJE</t>
  </si>
  <si>
    <t>PRIHODI ZA POSEBNE NAMJENE - PRORAČUNSKI KORISNICI</t>
  </si>
  <si>
    <t>57</t>
  </si>
  <si>
    <t>POMOĆI - PRORAČUNSKI KORISNICI</t>
  </si>
  <si>
    <t>DONACIJE - PRORAČUNSKI KORISNICI</t>
  </si>
  <si>
    <t>PRIHODI OD PRODAJE NEFIN. IMOVINE I NAKNADA OD OSIGURANJA - PROR. KORISNICI</t>
  </si>
  <si>
    <t>9</t>
  </si>
  <si>
    <t>PRENESENA SREDSTVA IZ PRETHODNE GODINE</t>
  </si>
  <si>
    <t>93</t>
  </si>
  <si>
    <t>VIŠAK - VLASTITI PRIHODI</t>
  </si>
  <si>
    <t>94</t>
  </si>
  <si>
    <t>VIŠAK - PRIHODI ZA POSEBNE NAMJENE</t>
  </si>
  <si>
    <t>95</t>
  </si>
  <si>
    <t>VIŠAK - PRIHODI OD POMOĆI</t>
  </si>
  <si>
    <t>96</t>
  </si>
  <si>
    <t>VIŠAK - DONACIJE</t>
  </si>
  <si>
    <t>97</t>
  </si>
  <si>
    <t>VIŠAK - PRIHODI OD PRODAJE ILI ZAMJENE NEFINANCIJSKE IMOVINE I NAKNADE OD OSIGURANJA</t>
  </si>
  <si>
    <t>091</t>
  </si>
  <si>
    <t>Predškolsko i osnovno obrazovanje</t>
  </si>
  <si>
    <t>Ostali rashodi</t>
  </si>
  <si>
    <t>Prihodi od prodaje proizvoda i robe te pruženih usluga i prihodi od donacija te povrati po protestiranim jamstvima</t>
  </si>
  <si>
    <t>PROGRAM ZAKONSKOG STANDARDA - DECENTRALIZIRANE FUNKCIJE</t>
  </si>
  <si>
    <t>PROGRAMSKA DJELATNOST OSNOVNIH ŠKOLA GRADA</t>
  </si>
  <si>
    <t>PROGRAM STANDARDA IZNAD DRŽAVNOG STANDARDA - ŠIRE JAVNE POTREBE</t>
  </si>
  <si>
    <t>PROGRAM PRODUŽENOG BORAVKA I CJELODNEVNOG ODGOJNO - OBRAZOVANOG RADA</t>
  </si>
  <si>
    <t>PROGRAM STVARALAŠTVA</t>
  </si>
  <si>
    <t>FAKULTATIVNI PREDMET "MOJA RIJEKA"</t>
  </si>
  <si>
    <t>GRAĐANSKI ODGOJ I OBRAZOVANJE</t>
  </si>
  <si>
    <t>ZDRAVSTVENI ODGOJ I OBRAZOVANJE</t>
  </si>
  <si>
    <t>OSTALE PROGRAMSKE AKTIVNOSTI OSNOVNIH ŠKOLA</t>
  </si>
  <si>
    <t>UDŽBENICI ZA UČENIKE OSNOVNIH ŠKOLA</t>
  </si>
  <si>
    <t>ODGOJNO - OBRAZOVNO, ADMINISTRATIVNO I TEHNIČKO OSOBLJE</t>
  </si>
  <si>
    <t>PREHRANA UČENIKA OSNOVNIH ŠKOLA</t>
  </si>
  <si>
    <t>PROIZVEDENA DUGOTRAJNA IMOVINA OSNOVNIH ŠKOLA</t>
  </si>
  <si>
    <t>ŠKOLSKI MEDNI DAN</t>
  </si>
  <si>
    <t>EUROPSKI PROJEKTI</t>
  </si>
  <si>
    <t>RINKLUZIJA8 - RIJEČKI MODEL PODRŠKE UČENICIMA S TEŠKOĆAMA - EU</t>
  </si>
  <si>
    <t>OŠ-SE SAN NICOLO</t>
  </si>
  <si>
    <t>1137</t>
  </si>
  <si>
    <t>A113701</t>
  </si>
  <si>
    <t>1138</t>
  </si>
  <si>
    <t>A113801</t>
  </si>
  <si>
    <t>A113810</t>
  </si>
  <si>
    <t>A113814</t>
  </si>
  <si>
    <t>A113821</t>
  </si>
  <si>
    <t>A113825</t>
  </si>
  <si>
    <t>1139</t>
  </si>
  <si>
    <t>A113901</t>
  </si>
  <si>
    <t>A113913</t>
  </si>
  <si>
    <t>A113914</t>
  </si>
  <si>
    <t>A113922</t>
  </si>
  <si>
    <t>K113902</t>
  </si>
  <si>
    <t>T113910</t>
  </si>
  <si>
    <t>1409</t>
  </si>
  <si>
    <t>T140908</t>
  </si>
  <si>
    <t>I. IZMJENE I DOPUNE FINANCIJSKOG PLANA OŠ-SE "SAN NICOLO"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</si>
</sst>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#,##0.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65" fontId="0" fillId="0" borderId="0" xfId="0" applyNumberFormat="1"/>
    <xf numFmtId="4" fontId="0" fillId="0" borderId="0" xfId="0" applyNumberFormat="1" applyFont="1" applyFill="1" applyBorder="1" applyAlignment="1">
      <alignment horizontal="right" vertical="center"/>
    </xf>
    <xf numFmtId="4" fontId="0" fillId="5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vertical="center" wrapText="1"/>
    </xf>
    <xf numFmtId="4" fontId="0" fillId="3" borderId="0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" fontId="9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8" fillId="0" borderId="0" xfId="1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7" borderId="1" xfId="0" applyNumberFormat="1" applyFill="1" applyBorder="1" applyAlignment="1">
      <alignment horizontal="left"/>
    </xf>
    <xf numFmtId="0" fontId="0" fillId="0" borderId="2" xfId="0" applyBorder="1"/>
    <xf numFmtId="0" fontId="2" fillId="6" borderId="5" xfId="0" applyFont="1" applyFill="1" applyBorder="1" applyAlignment="1">
      <alignment horizontal="center" vertical="center" wrapText="1"/>
    </xf>
    <xf numFmtId="4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right"/>
    </xf>
    <xf numFmtId="0" fontId="0" fillId="7" borderId="4" xfId="0" applyFont="1" applyFill="1" applyBorder="1"/>
    <xf numFmtId="0" fontId="0" fillId="0" borderId="4" xfId="0" applyFont="1" applyBorder="1"/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right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8" fillId="4" borderId="0" xfId="1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164" fontId="0" fillId="0" borderId="3" xfId="0" applyNumberFormat="1" applyFont="1" applyBorder="1" applyAlignment="1">
      <alignment horizontal="right"/>
    </xf>
    <xf numFmtId="4" fontId="0" fillId="3" borderId="7" xfId="0" applyNumberFormat="1" applyFont="1" applyFill="1" applyBorder="1" applyAlignment="1">
      <alignment horizontal="right" vertical="center" wrapText="1"/>
    </xf>
    <xf numFmtId="0" fontId="0" fillId="0" borderId="3" xfId="0" applyFont="1" applyBorder="1"/>
    <xf numFmtId="4" fontId="0" fillId="0" borderId="3" xfId="0" applyNumberFormat="1" applyFont="1" applyBorder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7" borderId="3" xfId="0" applyFont="1" applyFill="1" applyBorder="1"/>
    <xf numFmtId="164" fontId="0" fillId="7" borderId="3" xfId="0" applyNumberFormat="1" applyFont="1" applyFill="1" applyBorder="1" applyAlignment="1">
      <alignment horizontal="right"/>
    </xf>
    <xf numFmtId="0" fontId="0" fillId="3" borderId="6" xfId="0" applyFont="1" applyFill="1" applyBorder="1"/>
    <xf numFmtId="164" fontId="0" fillId="3" borderId="3" xfId="0" applyNumberFormat="1" applyFont="1" applyFill="1" applyBorder="1" applyAlignment="1">
      <alignment horizontal="right"/>
    </xf>
    <xf numFmtId="0" fontId="0" fillId="8" borderId="3" xfId="0" applyFont="1" applyFill="1" applyBorder="1"/>
    <xf numFmtId="164" fontId="0" fillId="8" borderId="3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7" borderId="1" xfId="0" applyFont="1" applyFill="1" applyBorder="1" applyAlignment="1">
      <alignment horizontal="left"/>
    </xf>
    <xf numFmtId="164" fontId="0" fillId="7" borderId="1" xfId="0" applyNumberFormat="1" applyFont="1" applyFill="1" applyBorder="1" applyAlignment="1">
      <alignment horizontal="left"/>
    </xf>
    <xf numFmtId="164" fontId="0" fillId="7" borderId="1" xfId="0" applyNumberFormat="1" applyFont="1" applyFill="1" applyBorder="1" applyAlignment="1">
      <alignment horizontal="right"/>
    </xf>
    <xf numFmtId="4" fontId="0" fillId="7" borderId="1" xfId="0" applyNumberFormat="1" applyFont="1" applyFill="1" applyBorder="1" applyAlignment="1">
      <alignment horizontal="right"/>
    </xf>
    <xf numFmtId="0" fontId="0" fillId="7" borderId="3" xfId="0" applyFont="1" applyFill="1" applyBorder="1" applyAlignment="1">
      <alignment horizontal="left"/>
    </xf>
    <xf numFmtId="0" fontId="0" fillId="8" borderId="3" xfId="0" applyFont="1" applyFill="1" applyBorder="1" applyAlignment="1">
      <alignment horizontal="left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zoomScaleNormal="100" workbookViewId="0">
      <selection activeCell="B26" sqref="B26:E27"/>
    </sheetView>
  </sheetViews>
  <sheetFormatPr defaultColWidth="9.109375" defaultRowHeight="14.4" x14ac:dyDescent="0.3"/>
  <cols>
    <col min="1" max="1" width="38.44140625" style="16" customWidth="1"/>
    <col min="2" max="4" width="15.6640625" style="16" customWidth="1"/>
    <col min="5" max="5" width="15.6640625" style="33" customWidth="1"/>
    <col min="6" max="16384" width="9.109375" style="16"/>
  </cols>
  <sheetData>
    <row r="1" spans="1:5" x14ac:dyDescent="0.3">
      <c r="A1" s="67" t="s">
        <v>159</v>
      </c>
      <c r="B1" s="67"/>
      <c r="C1" s="67"/>
      <c r="D1" s="67"/>
      <c r="E1" s="67"/>
    </row>
    <row r="2" spans="1:5" x14ac:dyDescent="0.3">
      <c r="A2" s="17"/>
      <c r="B2" s="18" t="s">
        <v>5</v>
      </c>
      <c r="C2" s="17"/>
      <c r="D2" s="17"/>
      <c r="E2" s="35"/>
    </row>
    <row r="3" spans="1:5" x14ac:dyDescent="0.3">
      <c r="A3" s="68" t="s">
        <v>62</v>
      </c>
      <c r="B3" s="68"/>
      <c r="C3" s="68"/>
      <c r="D3" s="68"/>
      <c r="E3" s="68"/>
    </row>
    <row r="4" spans="1:5" x14ac:dyDescent="0.3">
      <c r="A4" s="19"/>
      <c r="B4" s="19"/>
      <c r="C4" s="19"/>
      <c r="D4" s="19"/>
      <c r="E4" s="36"/>
    </row>
    <row r="5" spans="1:5" x14ac:dyDescent="0.3">
      <c r="A5" s="66" t="s">
        <v>0</v>
      </c>
      <c r="B5" s="66"/>
      <c r="C5" s="66"/>
      <c r="D5" s="66"/>
      <c r="E5" s="66"/>
    </row>
    <row r="6" spans="1:5" s="21" customFormat="1" ht="28.8" x14ac:dyDescent="0.3">
      <c r="A6" s="20" t="s">
        <v>1</v>
      </c>
      <c r="B6" s="20" t="s">
        <v>95</v>
      </c>
      <c r="C6" s="20" t="s">
        <v>58</v>
      </c>
      <c r="D6" s="20" t="s">
        <v>59</v>
      </c>
      <c r="E6" s="37" t="s">
        <v>60</v>
      </c>
    </row>
    <row r="7" spans="1:5" s="23" customFormat="1" x14ac:dyDescent="0.3">
      <c r="A7" s="22" t="s">
        <v>0</v>
      </c>
      <c r="B7" s="60"/>
      <c r="C7" s="60"/>
      <c r="D7" s="60"/>
      <c r="E7" s="55"/>
    </row>
    <row r="8" spans="1:5" s="24" customFormat="1" x14ac:dyDescent="0.3">
      <c r="A8" s="57" t="s">
        <v>96</v>
      </c>
      <c r="B8" s="56">
        <v>1315088</v>
      </c>
      <c r="C8" s="56">
        <v>52135</v>
      </c>
      <c r="D8" s="56">
        <v>1367223</v>
      </c>
      <c r="E8" s="56">
        <v>103.96</v>
      </c>
    </row>
    <row r="9" spans="1:5" s="24" customFormat="1" x14ac:dyDescent="0.3">
      <c r="A9" s="58" t="s">
        <v>97</v>
      </c>
      <c r="B9" s="63">
        <v>600</v>
      </c>
      <c r="C9" s="63"/>
      <c r="D9" s="63">
        <v>600</v>
      </c>
      <c r="E9" s="63">
        <v>100</v>
      </c>
    </row>
    <row r="10" spans="1:5" s="23" customFormat="1" x14ac:dyDescent="0.3">
      <c r="A10" s="59" t="s">
        <v>26</v>
      </c>
      <c r="B10" s="64">
        <f>B8+B9</f>
        <v>1315688</v>
      </c>
      <c r="C10" s="64">
        <f t="shared" ref="C10:C14" si="0">D10-B10</f>
        <v>52135</v>
      </c>
      <c r="D10" s="64">
        <f>D8+D9</f>
        <v>1367823</v>
      </c>
      <c r="E10" s="65">
        <f t="shared" ref="E10:E14" si="1">D10/B10*100</f>
        <v>103.96256559305854</v>
      </c>
    </row>
    <row r="11" spans="1:5" s="24" customFormat="1" x14ac:dyDescent="0.3">
      <c r="A11" s="57" t="s">
        <v>98</v>
      </c>
      <c r="B11" s="56">
        <v>1307986</v>
      </c>
      <c r="C11" s="56">
        <v>49193</v>
      </c>
      <c r="D11" s="56">
        <v>1357179</v>
      </c>
      <c r="E11" s="56">
        <v>103.76</v>
      </c>
    </row>
    <row r="12" spans="1:5" s="24" customFormat="1" x14ac:dyDescent="0.3">
      <c r="A12" s="58" t="s">
        <v>99</v>
      </c>
      <c r="B12" s="63">
        <v>20951</v>
      </c>
      <c r="C12" s="63">
        <v>1623</v>
      </c>
      <c r="D12" s="63">
        <v>22574</v>
      </c>
      <c r="E12" s="63">
        <v>107.75</v>
      </c>
    </row>
    <row r="13" spans="1:5" s="23" customFormat="1" x14ac:dyDescent="0.3">
      <c r="A13" s="22" t="s">
        <v>39</v>
      </c>
      <c r="B13" s="61">
        <f>B11+B12</f>
        <v>1328937</v>
      </c>
      <c r="C13" s="61">
        <f t="shared" si="0"/>
        <v>50816</v>
      </c>
      <c r="D13" s="61">
        <f>D11+D12</f>
        <v>1379753</v>
      </c>
      <c r="E13" s="62">
        <f t="shared" si="1"/>
        <v>103.82380805109648</v>
      </c>
    </row>
    <row r="14" spans="1:5" s="23" customFormat="1" x14ac:dyDescent="0.3">
      <c r="A14" s="22" t="s">
        <v>61</v>
      </c>
      <c r="B14" s="25">
        <f>B10-B13</f>
        <v>-13249</v>
      </c>
      <c r="C14" s="25">
        <f t="shared" si="0"/>
        <v>1319</v>
      </c>
      <c r="D14" s="25">
        <f>D10-D13</f>
        <v>-11930</v>
      </c>
      <c r="E14" s="34">
        <f t="shared" si="1"/>
        <v>90.044531662767</v>
      </c>
    </row>
    <row r="15" spans="1:5" s="27" customFormat="1" x14ac:dyDescent="0.3">
      <c r="A15" s="26"/>
      <c r="B15" s="8"/>
      <c r="C15" s="8"/>
      <c r="D15" s="8"/>
      <c r="E15" s="8"/>
    </row>
    <row r="16" spans="1:5" s="23" customFormat="1" x14ac:dyDescent="0.3">
      <c r="A16" s="66" t="s">
        <v>2</v>
      </c>
      <c r="B16" s="66"/>
      <c r="C16" s="66"/>
      <c r="D16" s="66"/>
      <c r="E16" s="66"/>
    </row>
    <row r="17" spans="1:5" s="23" customFormat="1" ht="28.8" x14ac:dyDescent="0.3">
      <c r="A17" s="20" t="s">
        <v>1</v>
      </c>
      <c r="B17" s="20" t="s">
        <v>95</v>
      </c>
      <c r="C17" s="20" t="s">
        <v>58</v>
      </c>
      <c r="D17" s="20" t="s">
        <v>59</v>
      </c>
      <c r="E17" s="37" t="s">
        <v>60</v>
      </c>
    </row>
    <row r="18" spans="1:5" s="23" customFormat="1" x14ac:dyDescent="0.3">
      <c r="A18" s="22" t="s">
        <v>3</v>
      </c>
      <c r="B18" s="34">
        <v>0</v>
      </c>
      <c r="C18" s="34">
        <v>0</v>
      </c>
      <c r="D18" s="34">
        <v>0</v>
      </c>
      <c r="E18" s="34">
        <v>0</v>
      </c>
    </row>
    <row r="19" spans="1:5" s="23" customFormat="1" x14ac:dyDescent="0.3">
      <c r="A19" s="28" t="s">
        <v>74</v>
      </c>
      <c r="B19" s="69">
        <v>0</v>
      </c>
      <c r="C19" s="69">
        <v>0</v>
      </c>
      <c r="D19" s="69">
        <v>0</v>
      </c>
      <c r="E19" s="69">
        <v>0</v>
      </c>
    </row>
    <row r="20" spans="1:5" s="27" customFormat="1" x14ac:dyDescent="0.3">
      <c r="A20" s="29" t="s">
        <v>75</v>
      </c>
      <c r="B20" s="70">
        <v>0</v>
      </c>
      <c r="C20" s="70">
        <v>0</v>
      </c>
      <c r="D20" s="70">
        <v>0</v>
      </c>
      <c r="E20" s="70">
        <v>0</v>
      </c>
    </row>
    <row r="21" spans="1:5" s="27" customFormat="1" x14ac:dyDescent="0.3">
      <c r="A21" s="22" t="s">
        <v>7</v>
      </c>
      <c r="B21" s="9">
        <v>0</v>
      </c>
      <c r="C21" s="9">
        <v>0</v>
      </c>
      <c r="D21" s="9">
        <v>0</v>
      </c>
      <c r="E21" s="9">
        <v>0</v>
      </c>
    </row>
    <row r="22" spans="1:5" s="27" customFormat="1" x14ac:dyDescent="0.3">
      <c r="A22" s="26"/>
      <c r="B22" s="8"/>
      <c r="C22" s="8"/>
      <c r="D22" s="8"/>
      <c r="E22" s="8"/>
    </row>
    <row r="23" spans="1:5" s="23" customFormat="1" x14ac:dyDescent="0.3">
      <c r="A23" s="66" t="s">
        <v>10</v>
      </c>
      <c r="B23" s="66"/>
      <c r="C23" s="66"/>
      <c r="D23" s="66"/>
      <c r="E23" s="66"/>
    </row>
    <row r="24" spans="1:5" s="30" customFormat="1" ht="28.8" x14ac:dyDescent="0.3">
      <c r="A24" s="20"/>
      <c r="B24" s="20" t="s">
        <v>95</v>
      </c>
      <c r="C24" s="20" t="s">
        <v>58</v>
      </c>
      <c r="D24" s="20" t="s">
        <v>59</v>
      </c>
      <c r="E24" s="37" t="s">
        <v>60</v>
      </c>
    </row>
    <row r="25" spans="1:5" s="23" customFormat="1" x14ac:dyDescent="0.3">
      <c r="A25" s="22" t="s">
        <v>8</v>
      </c>
      <c r="B25" s="55">
        <f t="shared" ref="B25:D25" si="2">B26-B27</f>
        <v>13249</v>
      </c>
      <c r="C25" s="55">
        <f t="shared" si="2"/>
        <v>-1319</v>
      </c>
      <c r="D25" s="55">
        <f t="shared" si="2"/>
        <v>11930</v>
      </c>
      <c r="E25" s="55">
        <f>D25/B25*100</f>
        <v>90.044531662767</v>
      </c>
    </row>
    <row r="26" spans="1:5" s="31" customFormat="1" ht="28.8" x14ac:dyDescent="0.3">
      <c r="A26" s="54" t="s">
        <v>9</v>
      </c>
      <c r="B26" s="71">
        <v>13249</v>
      </c>
      <c r="C26" s="71">
        <v>-1319</v>
      </c>
      <c r="D26" s="71">
        <v>11930</v>
      </c>
      <c r="E26" s="71">
        <v>90.04</v>
      </c>
    </row>
    <row r="27" spans="1:5" s="32" customFormat="1" x14ac:dyDescent="0.3">
      <c r="A27" s="10" t="s">
        <v>4</v>
      </c>
      <c r="B27" s="72">
        <v>0</v>
      </c>
      <c r="C27" s="72">
        <v>0</v>
      </c>
      <c r="D27" s="72">
        <f>B27+C27</f>
        <v>0</v>
      </c>
      <c r="E27" s="72">
        <v>0</v>
      </c>
    </row>
    <row r="28" spans="1:5" s="32" customFormat="1" x14ac:dyDescent="0.3">
      <c r="A28" s="12"/>
      <c r="B28" s="13"/>
      <c r="C28" s="13"/>
      <c r="D28" s="13"/>
      <c r="E28" s="13"/>
    </row>
    <row r="29" spans="1:5" s="23" customFormat="1" x14ac:dyDescent="0.3">
      <c r="A29" s="66" t="s">
        <v>6</v>
      </c>
      <c r="B29" s="66"/>
      <c r="C29" s="66"/>
      <c r="D29" s="66"/>
      <c r="E29" s="66"/>
    </row>
    <row r="30" spans="1:5" s="30" customFormat="1" ht="28.8" x14ac:dyDescent="0.3">
      <c r="A30" s="14" t="s">
        <v>11</v>
      </c>
      <c r="B30" s="15">
        <f t="shared" ref="B30:C30" si="3">B31</f>
        <v>0</v>
      </c>
      <c r="C30" s="15">
        <f t="shared" si="3"/>
        <v>0</v>
      </c>
      <c r="D30" s="15">
        <f>D31</f>
        <v>0</v>
      </c>
      <c r="E30" s="15" t="s">
        <v>57</v>
      </c>
    </row>
    <row r="31" spans="1:5" s="31" customFormat="1" x14ac:dyDescent="0.3">
      <c r="A31" s="10" t="s">
        <v>13</v>
      </c>
      <c r="B31" s="11"/>
      <c r="C31" s="11"/>
      <c r="D31" s="11"/>
      <c r="E31" s="11"/>
    </row>
    <row r="32" spans="1:5" s="32" customFormat="1" x14ac:dyDescent="0.3">
      <c r="A32" s="10" t="s">
        <v>12</v>
      </c>
      <c r="B32" s="11"/>
      <c r="C32" s="11"/>
      <c r="D32" s="11"/>
      <c r="E32" s="11"/>
    </row>
  </sheetData>
  <mergeCells count="6">
    <mergeCell ref="A29:E29"/>
    <mergeCell ref="A1:E1"/>
    <mergeCell ref="A3:E3"/>
    <mergeCell ref="A5:E5"/>
    <mergeCell ref="A23:E23"/>
    <mergeCell ref="A16:E16"/>
  </mergeCells>
  <printOptions horizontalCentered="1" verticalCentered="1"/>
  <pageMargins left="0.70866141732283472" right="0.70866141732283472" top="0" bottom="0" header="0" footer="0"/>
  <pageSetup paperSize="9" scale="86" orientation="portrait" r:id="rId1"/>
  <headerFooter>
    <oddFooter>&amp;R&amp;N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zoomScaleNormal="100" workbookViewId="0">
      <selection activeCell="A4" sqref="A4:F22"/>
    </sheetView>
  </sheetViews>
  <sheetFormatPr defaultRowHeight="14.4" x14ac:dyDescent="0.3"/>
  <cols>
    <col min="1" max="1" width="10.6640625" customWidth="1" collapsed="1"/>
    <col min="2" max="2" width="30.88671875" customWidth="1" collapsed="1"/>
    <col min="3" max="5" width="15.6640625" customWidth="1" collapsed="1"/>
    <col min="6" max="6" width="10.6640625" style="38" customWidth="1" collapsed="1"/>
    <col min="10" max="10" width="11.6640625" bestFit="1" customWidth="1"/>
    <col min="12" max="12" width="11.6640625" bestFit="1" customWidth="1"/>
    <col min="15" max="15" width="15" bestFit="1" customWidth="1"/>
  </cols>
  <sheetData>
    <row r="1" spans="1:15" x14ac:dyDescent="0.3">
      <c r="A1" s="1" t="s">
        <v>76</v>
      </c>
    </row>
    <row r="2" spans="1:15" x14ac:dyDescent="0.3">
      <c r="A2" s="1" t="s">
        <v>63</v>
      </c>
    </row>
    <row r="3" spans="1:15" s="2" customFormat="1" ht="28.8" x14ac:dyDescent="0.3">
      <c r="A3" s="50" t="s">
        <v>1</v>
      </c>
      <c r="B3" s="50" t="s">
        <v>14</v>
      </c>
      <c r="C3" s="50" t="s">
        <v>95</v>
      </c>
      <c r="D3" s="50" t="s">
        <v>58</v>
      </c>
      <c r="E3" s="50" t="s">
        <v>59</v>
      </c>
      <c r="F3" s="51" t="s">
        <v>60</v>
      </c>
    </row>
    <row r="4" spans="1:15" x14ac:dyDescent="0.3">
      <c r="A4" s="73"/>
      <c r="B4" s="73" t="s">
        <v>0</v>
      </c>
      <c r="C4" s="71"/>
      <c r="D4" s="71"/>
      <c r="E4" s="71"/>
      <c r="F4" s="74"/>
      <c r="J4" s="38"/>
      <c r="K4" s="38"/>
      <c r="L4" s="38"/>
      <c r="M4" s="38"/>
      <c r="O4" s="7"/>
    </row>
    <row r="5" spans="1:15" x14ac:dyDescent="0.3">
      <c r="A5" s="73" t="s">
        <v>15</v>
      </c>
      <c r="B5" s="73" t="s">
        <v>16</v>
      </c>
      <c r="C5" s="75">
        <v>1315688</v>
      </c>
      <c r="D5" s="75">
        <v>52135</v>
      </c>
      <c r="E5" s="75">
        <v>1367823</v>
      </c>
      <c r="F5" s="75">
        <v>103.96</v>
      </c>
      <c r="J5" s="38"/>
      <c r="K5" s="38"/>
      <c r="L5" s="38"/>
      <c r="M5" s="38"/>
      <c r="O5" s="7"/>
    </row>
    <row r="6" spans="1:15" x14ac:dyDescent="0.3">
      <c r="A6" s="76" t="s">
        <v>17</v>
      </c>
      <c r="B6" s="76" t="s">
        <v>18</v>
      </c>
      <c r="C6" s="77">
        <v>1062555</v>
      </c>
      <c r="D6" s="77">
        <v>37909</v>
      </c>
      <c r="E6" s="77">
        <v>1100464</v>
      </c>
      <c r="F6" s="77">
        <v>103.57</v>
      </c>
      <c r="J6" s="38"/>
      <c r="K6" s="38"/>
      <c r="L6" s="38"/>
      <c r="M6" s="38"/>
      <c r="O6" s="7"/>
    </row>
    <row r="7" spans="1:15" x14ac:dyDescent="0.3">
      <c r="A7" s="73" t="s">
        <v>19</v>
      </c>
      <c r="B7" s="73" t="s">
        <v>20</v>
      </c>
      <c r="C7" s="71">
        <v>10</v>
      </c>
      <c r="D7" s="71"/>
      <c r="E7" s="71">
        <v>10</v>
      </c>
      <c r="F7" s="71">
        <v>100</v>
      </c>
      <c r="J7" s="38"/>
      <c r="K7" s="38"/>
      <c r="L7" s="38"/>
      <c r="M7" s="38"/>
      <c r="O7" s="7"/>
    </row>
    <row r="8" spans="1:15" x14ac:dyDescent="0.3">
      <c r="A8" s="76" t="s">
        <v>21</v>
      </c>
      <c r="B8" s="76" t="s">
        <v>22</v>
      </c>
      <c r="C8" s="77">
        <v>100430</v>
      </c>
      <c r="D8" s="77">
        <v>11618</v>
      </c>
      <c r="E8" s="77">
        <v>112048</v>
      </c>
      <c r="F8" s="77">
        <v>111.57</v>
      </c>
      <c r="J8" s="38"/>
      <c r="K8" s="38"/>
      <c r="L8" s="38"/>
      <c r="M8" s="38"/>
      <c r="O8" s="7"/>
    </row>
    <row r="9" spans="1:15" x14ac:dyDescent="0.3">
      <c r="A9" s="73" t="s">
        <v>23</v>
      </c>
      <c r="B9" s="73" t="s">
        <v>124</v>
      </c>
      <c r="C9" s="71">
        <v>15650</v>
      </c>
      <c r="D9" s="71">
        <v>12307</v>
      </c>
      <c r="E9" s="71">
        <v>27957</v>
      </c>
      <c r="F9" s="71">
        <v>178.64</v>
      </c>
      <c r="J9" s="38"/>
      <c r="K9" s="38"/>
      <c r="L9" s="38"/>
      <c r="M9" s="38"/>
      <c r="O9" s="7"/>
    </row>
    <row r="10" spans="1:15" x14ac:dyDescent="0.3">
      <c r="A10" s="76" t="s">
        <v>24</v>
      </c>
      <c r="B10" s="76" t="s">
        <v>25</v>
      </c>
      <c r="C10" s="77">
        <v>136443</v>
      </c>
      <c r="D10" s="77">
        <v>-9699</v>
      </c>
      <c r="E10" s="77">
        <v>126744</v>
      </c>
      <c r="F10" s="77">
        <v>92.89</v>
      </c>
      <c r="J10" s="38"/>
      <c r="K10" s="38"/>
      <c r="L10" s="38"/>
      <c r="M10" s="38"/>
      <c r="O10" s="7"/>
    </row>
    <row r="11" spans="1:15" x14ac:dyDescent="0.3">
      <c r="A11" s="73" t="s">
        <v>50</v>
      </c>
      <c r="B11" s="73" t="s">
        <v>51</v>
      </c>
      <c r="C11" s="71">
        <v>600</v>
      </c>
      <c r="D11" s="71"/>
      <c r="E11" s="71">
        <v>600</v>
      </c>
      <c r="F11" s="71">
        <v>100</v>
      </c>
      <c r="J11" s="38"/>
      <c r="K11" s="38"/>
      <c r="L11" s="38"/>
      <c r="M11" s="38"/>
      <c r="O11" s="7"/>
    </row>
    <row r="12" spans="1:15" x14ac:dyDescent="0.3">
      <c r="A12" s="76" t="s">
        <v>52</v>
      </c>
      <c r="B12" s="76" t="s">
        <v>53</v>
      </c>
      <c r="C12" s="77">
        <v>600</v>
      </c>
      <c r="D12" s="77"/>
      <c r="E12" s="77">
        <v>600</v>
      </c>
      <c r="F12" s="77">
        <v>100</v>
      </c>
      <c r="J12" s="38"/>
      <c r="K12" s="38"/>
      <c r="L12" s="38"/>
      <c r="M12" s="38"/>
      <c r="O12" s="7"/>
    </row>
    <row r="13" spans="1:15" x14ac:dyDescent="0.3">
      <c r="A13" s="78"/>
      <c r="B13" s="78" t="s">
        <v>26</v>
      </c>
      <c r="C13" s="75">
        <v>1315688</v>
      </c>
      <c r="D13" s="75">
        <v>52135</v>
      </c>
      <c r="E13" s="75">
        <v>1367823</v>
      </c>
      <c r="F13" s="75">
        <v>103.96</v>
      </c>
      <c r="J13" s="38"/>
      <c r="K13" s="38"/>
      <c r="L13" s="38"/>
      <c r="M13" s="38"/>
      <c r="O13" s="7"/>
    </row>
    <row r="14" spans="1:15" x14ac:dyDescent="0.3">
      <c r="A14" s="73" t="s">
        <v>27</v>
      </c>
      <c r="B14" s="73" t="s">
        <v>28</v>
      </c>
      <c r="C14" s="71">
        <v>1307986</v>
      </c>
      <c r="D14" s="71">
        <v>49193</v>
      </c>
      <c r="E14" s="71">
        <v>1357179</v>
      </c>
      <c r="F14" s="71">
        <v>103.76</v>
      </c>
      <c r="J14" s="38"/>
      <c r="K14" s="38"/>
      <c r="L14" s="38"/>
      <c r="M14" s="38"/>
      <c r="O14" s="7"/>
    </row>
    <row r="15" spans="1:15" x14ac:dyDescent="0.3">
      <c r="A15" s="76" t="s">
        <v>29</v>
      </c>
      <c r="B15" s="76" t="s">
        <v>30</v>
      </c>
      <c r="C15" s="77">
        <v>1105835</v>
      </c>
      <c r="D15" s="77">
        <v>12466</v>
      </c>
      <c r="E15" s="77">
        <v>1118301</v>
      </c>
      <c r="F15" s="77">
        <v>101.13</v>
      </c>
      <c r="I15" s="49"/>
      <c r="J15" s="38"/>
      <c r="K15" s="38"/>
      <c r="L15" s="38"/>
      <c r="M15" s="38"/>
      <c r="O15" s="7"/>
    </row>
    <row r="16" spans="1:15" x14ac:dyDescent="0.3">
      <c r="A16" s="73" t="s">
        <v>31</v>
      </c>
      <c r="B16" s="73" t="s">
        <v>32</v>
      </c>
      <c r="C16" s="71">
        <v>180740</v>
      </c>
      <c r="D16" s="71">
        <v>40368</v>
      </c>
      <c r="E16" s="71">
        <v>221108</v>
      </c>
      <c r="F16" s="71">
        <v>122.33</v>
      </c>
      <c r="J16" s="38"/>
      <c r="K16" s="38"/>
      <c r="L16" s="38"/>
      <c r="M16" s="38"/>
      <c r="O16" s="7"/>
    </row>
    <row r="17" spans="1:15" x14ac:dyDescent="0.3">
      <c r="A17" s="76" t="s">
        <v>33</v>
      </c>
      <c r="B17" s="76" t="s">
        <v>34</v>
      </c>
      <c r="C17" s="77">
        <v>292</v>
      </c>
      <c r="D17" s="77">
        <v>73</v>
      </c>
      <c r="E17" s="77">
        <v>365</v>
      </c>
      <c r="F17" s="77">
        <v>125</v>
      </c>
      <c r="J17" s="38"/>
      <c r="K17" s="38"/>
      <c r="L17" s="38"/>
      <c r="M17" s="38"/>
      <c r="O17" s="7"/>
    </row>
    <row r="18" spans="1:15" x14ac:dyDescent="0.3">
      <c r="A18" s="73" t="s">
        <v>54</v>
      </c>
      <c r="B18" s="73" t="s">
        <v>55</v>
      </c>
      <c r="C18" s="71">
        <v>21119</v>
      </c>
      <c r="D18" s="71">
        <v>-4119</v>
      </c>
      <c r="E18" s="71">
        <v>17000</v>
      </c>
      <c r="F18" s="71">
        <v>80.5</v>
      </c>
      <c r="J18" s="38"/>
      <c r="K18" s="38"/>
      <c r="L18" s="38"/>
      <c r="M18" s="38"/>
      <c r="O18" s="7"/>
    </row>
    <row r="19" spans="1:15" x14ac:dyDescent="0.3">
      <c r="A19" s="76" t="s">
        <v>56</v>
      </c>
      <c r="B19" s="76" t="s">
        <v>123</v>
      </c>
      <c r="C19" s="77"/>
      <c r="D19" s="77">
        <v>405</v>
      </c>
      <c r="E19" s="77">
        <v>405</v>
      </c>
      <c r="F19" s="77"/>
      <c r="J19" s="38"/>
      <c r="K19" s="38"/>
      <c r="L19" s="38"/>
      <c r="M19" s="38"/>
      <c r="O19" s="7"/>
    </row>
    <row r="20" spans="1:15" x14ac:dyDescent="0.3">
      <c r="A20" s="73" t="s">
        <v>35</v>
      </c>
      <c r="B20" s="73" t="s">
        <v>36</v>
      </c>
      <c r="C20" s="71">
        <v>20951</v>
      </c>
      <c r="D20" s="71">
        <v>1623</v>
      </c>
      <c r="E20" s="71">
        <v>22574</v>
      </c>
      <c r="F20" s="71">
        <v>107.75</v>
      </c>
      <c r="G20" s="49"/>
      <c r="O20" s="7"/>
    </row>
    <row r="21" spans="1:15" x14ac:dyDescent="0.3">
      <c r="A21" s="76" t="s">
        <v>37</v>
      </c>
      <c r="B21" s="76" t="s">
        <v>38</v>
      </c>
      <c r="C21" s="77">
        <v>20951</v>
      </c>
      <c r="D21" s="77">
        <v>1623</v>
      </c>
      <c r="E21" s="77">
        <v>22574</v>
      </c>
      <c r="F21" s="77">
        <v>107.75</v>
      </c>
      <c r="J21" s="38"/>
      <c r="K21" s="38"/>
      <c r="L21" s="38"/>
      <c r="M21" s="38"/>
      <c r="O21" s="7"/>
    </row>
    <row r="22" spans="1:15" x14ac:dyDescent="0.3">
      <c r="A22" s="73"/>
      <c r="B22" s="73" t="s">
        <v>39</v>
      </c>
      <c r="C22" s="79">
        <v>1328937</v>
      </c>
      <c r="D22" s="79">
        <v>50816</v>
      </c>
      <c r="E22" s="79">
        <v>1379753</v>
      </c>
      <c r="F22" s="79">
        <v>103.82</v>
      </c>
      <c r="J22" s="38"/>
      <c r="K22" s="38"/>
      <c r="L22" s="38"/>
      <c r="M22" s="38"/>
      <c r="O22" s="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opLeftCell="A7" zoomScaleNormal="100" workbookViewId="0">
      <selection activeCell="A4" sqref="A4:F38"/>
    </sheetView>
  </sheetViews>
  <sheetFormatPr defaultRowHeight="14.4" x14ac:dyDescent="0.3"/>
  <cols>
    <col min="1" max="1" width="10.6640625" customWidth="1" collapsed="1"/>
    <col min="2" max="2" width="30.21875" customWidth="1" collapsed="1"/>
    <col min="3" max="3" width="15.6640625" customWidth="1" collapsed="1"/>
    <col min="4" max="4" width="14" bestFit="1" customWidth="1" collapsed="1"/>
    <col min="5" max="5" width="15.6640625" customWidth="1" collapsed="1"/>
    <col min="6" max="6" width="14.88671875" style="38" bestFit="1" customWidth="1" collapsed="1"/>
    <col min="10" max="10" width="11.6640625" bestFit="1" customWidth="1"/>
    <col min="15" max="15" width="9.5546875" bestFit="1" customWidth="1"/>
  </cols>
  <sheetData>
    <row r="1" spans="1:15" x14ac:dyDescent="0.3">
      <c r="A1" s="1" t="s">
        <v>76</v>
      </c>
    </row>
    <row r="2" spans="1:15" x14ac:dyDescent="0.3">
      <c r="A2" s="1" t="s">
        <v>64</v>
      </c>
    </row>
    <row r="3" spans="1:15" s="2" customFormat="1" ht="28.8" x14ac:dyDescent="0.3">
      <c r="A3" s="50" t="s">
        <v>1</v>
      </c>
      <c r="B3" s="50" t="s">
        <v>14</v>
      </c>
      <c r="C3" s="50" t="s">
        <v>95</v>
      </c>
      <c r="D3" s="50" t="s">
        <v>58</v>
      </c>
      <c r="E3" s="50" t="s">
        <v>59</v>
      </c>
      <c r="F3" s="51" t="s">
        <v>60</v>
      </c>
    </row>
    <row r="4" spans="1:15" x14ac:dyDescent="0.3">
      <c r="A4" s="73"/>
      <c r="B4" s="73" t="s">
        <v>0</v>
      </c>
      <c r="C4" s="71"/>
      <c r="D4" s="71"/>
      <c r="E4" s="71"/>
      <c r="F4" s="74"/>
      <c r="J4" s="38"/>
      <c r="K4" s="38"/>
      <c r="L4" s="38"/>
      <c r="M4" s="38"/>
      <c r="O4" s="7"/>
    </row>
    <row r="5" spans="1:15" x14ac:dyDescent="0.3">
      <c r="A5" s="73" t="s">
        <v>65</v>
      </c>
      <c r="B5" s="73" t="s">
        <v>40</v>
      </c>
      <c r="C5" s="71">
        <v>85025</v>
      </c>
      <c r="D5" s="71">
        <v>-17804</v>
      </c>
      <c r="E5" s="71">
        <v>67221</v>
      </c>
      <c r="F5" s="71">
        <v>79.06</v>
      </c>
      <c r="J5" s="38"/>
      <c r="K5" s="38"/>
      <c r="L5" s="38"/>
      <c r="M5" s="38"/>
      <c r="O5" s="7"/>
    </row>
    <row r="6" spans="1:15" x14ac:dyDescent="0.3">
      <c r="A6" s="76" t="s">
        <v>66</v>
      </c>
      <c r="B6" s="76" t="s">
        <v>40</v>
      </c>
      <c r="C6" s="77">
        <v>85025</v>
      </c>
      <c r="D6" s="77">
        <v>-17804</v>
      </c>
      <c r="E6" s="77">
        <v>67221</v>
      </c>
      <c r="F6" s="77">
        <v>79.06</v>
      </c>
      <c r="J6" s="38"/>
      <c r="K6" s="38"/>
      <c r="L6" s="38"/>
      <c r="M6" s="38"/>
      <c r="O6" s="7"/>
    </row>
    <row r="7" spans="1:15" x14ac:dyDescent="0.3">
      <c r="A7" s="73" t="s">
        <v>27</v>
      </c>
      <c r="B7" s="73" t="s">
        <v>41</v>
      </c>
      <c r="C7" s="71">
        <v>10</v>
      </c>
      <c r="D7" s="71"/>
      <c r="E7" s="71">
        <v>10</v>
      </c>
      <c r="F7" s="71">
        <v>100</v>
      </c>
      <c r="J7" s="38"/>
      <c r="K7" s="38"/>
      <c r="L7" s="38"/>
      <c r="M7" s="38"/>
      <c r="O7" s="7"/>
    </row>
    <row r="8" spans="1:15" x14ac:dyDescent="0.3">
      <c r="A8" s="76" t="s">
        <v>29</v>
      </c>
      <c r="B8" s="76" t="s">
        <v>101</v>
      </c>
      <c r="C8" s="77">
        <v>10</v>
      </c>
      <c r="D8" s="77"/>
      <c r="E8" s="77">
        <v>10</v>
      </c>
      <c r="F8" s="77">
        <v>100</v>
      </c>
      <c r="J8" s="38"/>
      <c r="K8" s="38"/>
      <c r="L8" s="38"/>
      <c r="M8" s="38"/>
      <c r="O8" s="7"/>
    </row>
    <row r="9" spans="1:15" x14ac:dyDescent="0.3">
      <c r="A9" s="73" t="s">
        <v>35</v>
      </c>
      <c r="B9" s="73" t="s">
        <v>42</v>
      </c>
      <c r="C9" s="71">
        <v>151848</v>
      </c>
      <c r="D9" s="71">
        <v>19723</v>
      </c>
      <c r="E9" s="71">
        <v>171571</v>
      </c>
      <c r="F9" s="71">
        <v>112.99</v>
      </c>
      <c r="J9" s="38"/>
      <c r="K9" s="38"/>
      <c r="L9" s="38"/>
      <c r="M9" s="38"/>
      <c r="O9" s="7"/>
    </row>
    <row r="10" spans="1:15" x14ac:dyDescent="0.3">
      <c r="A10" s="76" t="s">
        <v>102</v>
      </c>
      <c r="B10" s="76" t="s">
        <v>103</v>
      </c>
      <c r="C10" s="77">
        <v>51418</v>
      </c>
      <c r="D10" s="77">
        <v>8105</v>
      </c>
      <c r="E10" s="77">
        <v>59523</v>
      </c>
      <c r="F10" s="77">
        <v>115.76</v>
      </c>
      <c r="J10" s="38"/>
      <c r="K10" s="38"/>
      <c r="L10" s="38"/>
      <c r="M10" s="38"/>
      <c r="O10" s="7"/>
    </row>
    <row r="11" spans="1:15" x14ac:dyDescent="0.3">
      <c r="A11" s="73" t="s">
        <v>67</v>
      </c>
      <c r="B11" s="73" t="s">
        <v>104</v>
      </c>
      <c r="C11" s="71">
        <v>100430</v>
      </c>
      <c r="D11" s="71">
        <v>11618</v>
      </c>
      <c r="E11" s="71">
        <v>112048</v>
      </c>
      <c r="F11" s="71">
        <v>111.57</v>
      </c>
      <c r="J11" s="38"/>
      <c r="K11" s="38"/>
      <c r="L11" s="38"/>
      <c r="M11" s="38"/>
      <c r="O11" s="7"/>
    </row>
    <row r="12" spans="1:15" x14ac:dyDescent="0.3">
      <c r="A12" s="76" t="s">
        <v>68</v>
      </c>
      <c r="B12" s="76" t="s">
        <v>43</v>
      </c>
      <c r="C12" s="77">
        <v>1062555</v>
      </c>
      <c r="D12" s="77">
        <v>37909</v>
      </c>
      <c r="E12" s="77">
        <v>1100464</v>
      </c>
      <c r="F12" s="77">
        <v>103.57</v>
      </c>
      <c r="J12" s="38"/>
      <c r="K12" s="38"/>
      <c r="L12" s="38"/>
      <c r="M12" s="38"/>
      <c r="O12" s="7"/>
    </row>
    <row r="13" spans="1:15" x14ac:dyDescent="0.3">
      <c r="A13" s="73" t="s">
        <v>105</v>
      </c>
      <c r="B13" s="73" t="s">
        <v>106</v>
      </c>
      <c r="C13" s="71">
        <v>1062555</v>
      </c>
      <c r="D13" s="71">
        <v>37909</v>
      </c>
      <c r="E13" s="71">
        <v>1100464</v>
      </c>
      <c r="F13" s="71">
        <v>103.57</v>
      </c>
      <c r="J13" s="38"/>
      <c r="K13" s="38"/>
      <c r="L13" s="38"/>
      <c r="M13" s="38"/>
      <c r="O13" s="7"/>
    </row>
    <row r="14" spans="1:15" x14ac:dyDescent="0.3">
      <c r="A14" s="76" t="s">
        <v>15</v>
      </c>
      <c r="B14" s="76" t="s">
        <v>44</v>
      </c>
      <c r="C14" s="77">
        <v>15650</v>
      </c>
      <c r="D14" s="77">
        <v>12307</v>
      </c>
      <c r="E14" s="77">
        <v>27957</v>
      </c>
      <c r="F14" s="77">
        <v>178.64</v>
      </c>
      <c r="J14" s="38"/>
      <c r="K14" s="38"/>
      <c r="L14" s="38"/>
      <c r="M14" s="38"/>
      <c r="O14" s="7"/>
    </row>
    <row r="15" spans="1:15" x14ac:dyDescent="0.3">
      <c r="A15" s="73" t="s">
        <v>69</v>
      </c>
      <c r="B15" s="73" t="s">
        <v>107</v>
      </c>
      <c r="C15" s="71">
        <v>15650</v>
      </c>
      <c r="D15" s="71">
        <v>12307</v>
      </c>
      <c r="E15" s="71">
        <v>27957</v>
      </c>
      <c r="F15" s="71">
        <v>178.64</v>
      </c>
      <c r="J15" s="38"/>
      <c r="K15" s="38"/>
      <c r="L15" s="38"/>
      <c r="M15" s="38"/>
      <c r="O15" s="7"/>
    </row>
    <row r="16" spans="1:15" x14ac:dyDescent="0.3">
      <c r="A16" s="76" t="s">
        <v>50</v>
      </c>
      <c r="B16" s="76" t="s">
        <v>45</v>
      </c>
      <c r="C16" s="77">
        <v>600</v>
      </c>
      <c r="D16" s="77"/>
      <c r="E16" s="77">
        <v>600</v>
      </c>
      <c r="F16" s="77">
        <v>100</v>
      </c>
      <c r="J16" s="38"/>
      <c r="K16" s="38"/>
      <c r="L16" s="38"/>
      <c r="M16" s="38"/>
      <c r="O16" s="7"/>
    </row>
    <row r="17" spans="1:15" x14ac:dyDescent="0.3">
      <c r="A17" s="73" t="s">
        <v>70</v>
      </c>
      <c r="B17" s="73" t="s">
        <v>108</v>
      </c>
      <c r="C17" s="71">
        <v>600</v>
      </c>
      <c r="D17" s="71"/>
      <c r="E17" s="71">
        <v>600</v>
      </c>
      <c r="F17" s="71">
        <v>100</v>
      </c>
      <c r="J17" s="38"/>
      <c r="K17" s="38"/>
      <c r="L17" s="38"/>
      <c r="M17" s="38"/>
      <c r="O17" s="7"/>
    </row>
    <row r="18" spans="1:15" x14ac:dyDescent="0.3">
      <c r="A18" s="80"/>
      <c r="B18" s="80" t="s">
        <v>26</v>
      </c>
      <c r="C18" s="81">
        <v>1315688</v>
      </c>
      <c r="D18" s="81">
        <v>52135</v>
      </c>
      <c r="E18" s="81">
        <v>1367823</v>
      </c>
      <c r="F18" s="81">
        <v>103.96</v>
      </c>
      <c r="J18" s="38"/>
      <c r="K18" s="38"/>
      <c r="L18" s="38"/>
      <c r="M18" s="38"/>
      <c r="O18" s="7"/>
    </row>
    <row r="19" spans="1:15" x14ac:dyDescent="0.3">
      <c r="A19" s="73" t="s">
        <v>65</v>
      </c>
      <c r="B19" s="73" t="s">
        <v>40</v>
      </c>
      <c r="C19" s="71">
        <v>85025</v>
      </c>
      <c r="D19" s="71">
        <v>-17804</v>
      </c>
      <c r="E19" s="71">
        <v>67221</v>
      </c>
      <c r="F19" s="71">
        <v>79.06</v>
      </c>
      <c r="J19" s="38"/>
      <c r="K19" s="38"/>
      <c r="L19" s="38"/>
      <c r="M19" s="38"/>
      <c r="O19" s="7"/>
    </row>
    <row r="20" spans="1:15" x14ac:dyDescent="0.3">
      <c r="A20" s="76" t="s">
        <v>66</v>
      </c>
      <c r="B20" s="76" t="s">
        <v>40</v>
      </c>
      <c r="C20" s="77">
        <v>85025</v>
      </c>
      <c r="D20" s="77">
        <v>-17804</v>
      </c>
      <c r="E20" s="77">
        <v>67221</v>
      </c>
      <c r="F20" s="77">
        <v>79.06</v>
      </c>
      <c r="J20" s="38"/>
      <c r="K20" s="38"/>
      <c r="L20" s="38"/>
      <c r="M20" s="38"/>
      <c r="O20" s="7"/>
    </row>
    <row r="21" spans="1:15" x14ac:dyDescent="0.3">
      <c r="A21" s="73" t="s">
        <v>27</v>
      </c>
      <c r="B21" s="73" t="s">
        <v>41</v>
      </c>
      <c r="C21" s="71">
        <v>10</v>
      </c>
      <c r="D21" s="71"/>
      <c r="E21" s="71">
        <v>10</v>
      </c>
      <c r="F21" s="71">
        <v>100</v>
      </c>
      <c r="J21" s="38"/>
      <c r="K21" s="38"/>
      <c r="L21" s="38"/>
      <c r="M21" s="38"/>
      <c r="O21" s="7"/>
    </row>
    <row r="22" spans="1:15" x14ac:dyDescent="0.3">
      <c r="A22" s="76" t="s">
        <v>29</v>
      </c>
      <c r="B22" s="76" t="s">
        <v>101</v>
      </c>
      <c r="C22" s="77">
        <v>10</v>
      </c>
      <c r="D22" s="77"/>
      <c r="E22" s="77">
        <v>10</v>
      </c>
      <c r="F22" s="77">
        <v>100</v>
      </c>
      <c r="J22" s="38"/>
      <c r="K22" s="38"/>
      <c r="L22" s="38"/>
      <c r="M22" s="38"/>
      <c r="O22" s="7"/>
    </row>
    <row r="23" spans="1:15" x14ac:dyDescent="0.3">
      <c r="A23" s="73" t="s">
        <v>35</v>
      </c>
      <c r="B23" s="73" t="s">
        <v>42</v>
      </c>
      <c r="C23" s="71">
        <v>151848</v>
      </c>
      <c r="D23" s="71">
        <v>19723</v>
      </c>
      <c r="E23" s="71">
        <v>171571</v>
      </c>
      <c r="F23" s="71">
        <v>112.99</v>
      </c>
      <c r="J23" s="38"/>
      <c r="K23" s="38"/>
      <c r="L23" s="38"/>
      <c r="M23" s="38"/>
      <c r="O23" s="7"/>
    </row>
    <row r="24" spans="1:15" x14ac:dyDescent="0.3">
      <c r="A24" s="76" t="s">
        <v>102</v>
      </c>
      <c r="B24" s="76" t="s">
        <v>103</v>
      </c>
      <c r="C24" s="77">
        <v>51418</v>
      </c>
      <c r="D24" s="77">
        <v>8105</v>
      </c>
      <c r="E24" s="77">
        <v>59523</v>
      </c>
      <c r="F24" s="77">
        <v>115.76</v>
      </c>
      <c r="J24" s="38"/>
      <c r="K24" s="38"/>
      <c r="L24" s="38"/>
      <c r="M24" s="38"/>
      <c r="O24" s="7"/>
    </row>
    <row r="25" spans="1:15" x14ac:dyDescent="0.3">
      <c r="A25" s="73" t="s">
        <v>67</v>
      </c>
      <c r="B25" s="73" t="s">
        <v>104</v>
      </c>
      <c r="C25" s="71">
        <v>100430</v>
      </c>
      <c r="D25" s="71">
        <v>11618</v>
      </c>
      <c r="E25" s="71">
        <v>112048</v>
      </c>
      <c r="F25" s="71">
        <v>111.57</v>
      </c>
      <c r="J25" s="38"/>
      <c r="K25" s="38"/>
      <c r="L25" s="38"/>
      <c r="M25" s="38"/>
      <c r="O25" s="7"/>
    </row>
    <row r="26" spans="1:15" x14ac:dyDescent="0.3">
      <c r="A26" s="76" t="s">
        <v>68</v>
      </c>
      <c r="B26" s="76" t="s">
        <v>43</v>
      </c>
      <c r="C26" s="77">
        <v>1062555</v>
      </c>
      <c r="D26" s="77">
        <v>37909</v>
      </c>
      <c r="E26" s="77">
        <v>1100464</v>
      </c>
      <c r="F26" s="77">
        <v>103.57</v>
      </c>
      <c r="J26" s="38"/>
      <c r="K26" s="38"/>
      <c r="L26" s="38"/>
      <c r="M26" s="38"/>
      <c r="O26" s="7"/>
    </row>
    <row r="27" spans="1:15" x14ac:dyDescent="0.3">
      <c r="A27" s="73" t="s">
        <v>105</v>
      </c>
      <c r="B27" s="73" t="s">
        <v>106</v>
      </c>
      <c r="C27" s="71">
        <v>1062555</v>
      </c>
      <c r="D27" s="71">
        <v>37909</v>
      </c>
      <c r="E27" s="71">
        <v>1100464</v>
      </c>
      <c r="F27" s="71">
        <v>103.57</v>
      </c>
      <c r="J27" s="38"/>
      <c r="K27" s="38"/>
      <c r="L27" s="38"/>
      <c r="M27" s="38"/>
      <c r="O27" s="7"/>
    </row>
    <row r="28" spans="1:15" x14ac:dyDescent="0.3">
      <c r="A28" s="76" t="s">
        <v>15</v>
      </c>
      <c r="B28" s="76" t="s">
        <v>44</v>
      </c>
      <c r="C28" s="77">
        <v>15650</v>
      </c>
      <c r="D28" s="77">
        <v>12307</v>
      </c>
      <c r="E28" s="77">
        <v>27957</v>
      </c>
      <c r="F28" s="77">
        <v>178.64</v>
      </c>
      <c r="J28" s="38"/>
      <c r="K28" s="38"/>
      <c r="L28" s="38"/>
      <c r="M28" s="38"/>
      <c r="O28" s="7"/>
    </row>
    <row r="29" spans="1:15" x14ac:dyDescent="0.3">
      <c r="A29" s="73" t="s">
        <v>69</v>
      </c>
      <c r="B29" s="73" t="s">
        <v>107</v>
      </c>
      <c r="C29" s="71">
        <v>15650</v>
      </c>
      <c r="D29" s="71">
        <v>12307</v>
      </c>
      <c r="E29" s="71">
        <v>27957</v>
      </c>
      <c r="F29" s="71">
        <v>178.64</v>
      </c>
      <c r="J29" s="38"/>
      <c r="K29" s="38"/>
      <c r="L29" s="38"/>
      <c r="M29" s="38"/>
      <c r="O29" s="7"/>
    </row>
    <row r="30" spans="1:15" x14ac:dyDescent="0.3">
      <c r="A30" s="76" t="s">
        <v>50</v>
      </c>
      <c r="B30" s="76" t="s">
        <v>45</v>
      </c>
      <c r="C30" s="77">
        <v>600</v>
      </c>
      <c r="D30" s="77"/>
      <c r="E30" s="77">
        <v>600</v>
      </c>
      <c r="F30" s="77">
        <v>100</v>
      </c>
      <c r="J30" s="38"/>
      <c r="K30" s="38"/>
      <c r="L30" s="38"/>
      <c r="M30" s="38"/>
      <c r="O30" s="7"/>
    </row>
    <row r="31" spans="1:15" x14ac:dyDescent="0.3">
      <c r="A31" s="73" t="s">
        <v>70</v>
      </c>
      <c r="B31" s="73" t="s">
        <v>108</v>
      </c>
      <c r="C31" s="71">
        <v>600</v>
      </c>
      <c r="D31" s="71"/>
      <c r="E31" s="71">
        <v>600</v>
      </c>
      <c r="F31" s="71">
        <v>100</v>
      </c>
      <c r="J31" s="38"/>
      <c r="K31" s="38"/>
      <c r="L31" s="38"/>
      <c r="M31" s="38"/>
      <c r="O31" s="7"/>
    </row>
    <row r="32" spans="1:15" x14ac:dyDescent="0.3">
      <c r="A32" s="76" t="s">
        <v>109</v>
      </c>
      <c r="B32" s="76" t="s">
        <v>110</v>
      </c>
      <c r="C32" s="77">
        <v>13249</v>
      </c>
      <c r="D32" s="77">
        <v>-1319</v>
      </c>
      <c r="E32" s="77">
        <v>11930</v>
      </c>
      <c r="F32" s="77">
        <v>90.04</v>
      </c>
      <c r="J32" s="38"/>
      <c r="K32" s="38"/>
      <c r="L32" s="38"/>
      <c r="M32" s="38"/>
      <c r="O32" s="7"/>
    </row>
    <row r="33" spans="1:15" x14ac:dyDescent="0.3">
      <c r="A33" s="73" t="s">
        <v>111</v>
      </c>
      <c r="B33" s="73" t="s">
        <v>112</v>
      </c>
      <c r="C33" s="71">
        <v>184</v>
      </c>
      <c r="D33" s="71"/>
      <c r="E33" s="71">
        <v>184</v>
      </c>
      <c r="F33" s="71">
        <v>100</v>
      </c>
      <c r="J33" s="38"/>
      <c r="K33" s="38"/>
      <c r="L33" s="38"/>
      <c r="M33" s="38"/>
      <c r="O33" s="7"/>
    </row>
    <row r="34" spans="1:15" x14ac:dyDescent="0.3">
      <c r="A34" s="76" t="s">
        <v>113</v>
      </c>
      <c r="B34" s="76" t="s">
        <v>114</v>
      </c>
      <c r="C34" s="77">
        <v>8414</v>
      </c>
      <c r="D34" s="77">
        <v>-411</v>
      </c>
      <c r="E34" s="77">
        <v>8003</v>
      </c>
      <c r="F34" s="77">
        <v>95.12</v>
      </c>
      <c r="J34" s="38"/>
      <c r="K34" s="38"/>
      <c r="L34" s="38"/>
      <c r="M34" s="38"/>
      <c r="O34" s="7"/>
    </row>
    <row r="35" spans="1:15" x14ac:dyDescent="0.3">
      <c r="A35" s="73" t="s">
        <v>115</v>
      </c>
      <c r="B35" s="73" t="s">
        <v>116</v>
      </c>
      <c r="C35" s="71">
        <v>2442</v>
      </c>
      <c r="D35" s="71">
        <v>-24</v>
      </c>
      <c r="E35" s="71">
        <v>2418</v>
      </c>
      <c r="F35" s="71">
        <v>99.02</v>
      </c>
      <c r="J35" s="38"/>
      <c r="K35" s="38"/>
      <c r="L35" s="38"/>
      <c r="M35" s="38"/>
      <c r="O35" s="7"/>
    </row>
    <row r="36" spans="1:15" x14ac:dyDescent="0.3">
      <c r="A36" s="76" t="s">
        <v>117</v>
      </c>
      <c r="B36" s="76" t="s">
        <v>118</v>
      </c>
      <c r="C36" s="77">
        <v>1125</v>
      </c>
      <c r="D36" s="77">
        <v>-374</v>
      </c>
      <c r="E36" s="77">
        <v>751</v>
      </c>
      <c r="F36" s="77">
        <v>66.760000000000005</v>
      </c>
      <c r="J36" s="38"/>
      <c r="K36" s="38"/>
      <c r="L36" s="38"/>
      <c r="M36" s="38"/>
      <c r="O36" s="7"/>
    </row>
    <row r="37" spans="1:15" x14ac:dyDescent="0.3">
      <c r="A37" s="73" t="s">
        <v>119</v>
      </c>
      <c r="B37" s="73" t="s">
        <v>120</v>
      </c>
      <c r="C37" s="71">
        <v>1084</v>
      </c>
      <c r="D37" s="71">
        <v>-510</v>
      </c>
      <c r="E37" s="71">
        <v>574</v>
      </c>
      <c r="F37" s="71">
        <v>52.95</v>
      </c>
      <c r="J37" s="38"/>
      <c r="K37" s="38"/>
      <c r="L37" s="38"/>
      <c r="M37" s="38"/>
      <c r="O37" s="7"/>
    </row>
    <row r="38" spans="1:15" x14ac:dyDescent="0.3">
      <c r="A38" s="80"/>
      <c r="B38" s="80" t="s">
        <v>39</v>
      </c>
      <c r="C38" s="77">
        <v>1328937</v>
      </c>
      <c r="D38" s="77">
        <v>50816</v>
      </c>
      <c r="E38" s="77">
        <v>1379753</v>
      </c>
      <c r="F38" s="77">
        <v>103.82</v>
      </c>
      <c r="J38" s="38"/>
      <c r="K38" s="38"/>
      <c r="L38" s="38"/>
      <c r="M38" s="38"/>
      <c r="O38" s="7"/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zoomScaleNormal="100" workbookViewId="0">
      <selection activeCell="A4" sqref="A4:F7"/>
    </sheetView>
  </sheetViews>
  <sheetFormatPr defaultRowHeight="14.4" x14ac:dyDescent="0.3"/>
  <cols>
    <col min="1" max="1" width="15.6640625" customWidth="1" collapsed="1"/>
    <col min="2" max="2" width="27.109375" customWidth="1" collapsed="1"/>
    <col min="3" max="5" width="15.6640625" customWidth="1" collapsed="1"/>
    <col min="6" max="6" width="10.88671875" style="38" customWidth="1" collapsed="1"/>
    <col min="11" max="11" width="11.6640625" bestFit="1" customWidth="1"/>
    <col min="13" max="13" width="11.6640625" bestFit="1" customWidth="1"/>
    <col min="16" max="16" width="9.5546875" bestFit="1" customWidth="1"/>
  </cols>
  <sheetData>
    <row r="1" spans="1:16" x14ac:dyDescent="0.3">
      <c r="A1" s="1" t="s">
        <v>76</v>
      </c>
    </row>
    <row r="2" spans="1:16" x14ac:dyDescent="0.3">
      <c r="A2" s="1" t="s">
        <v>71</v>
      </c>
    </row>
    <row r="3" spans="1:16" s="2" customFormat="1" ht="28.8" x14ac:dyDescent="0.3">
      <c r="A3" s="50" t="s">
        <v>1</v>
      </c>
      <c r="B3" s="50" t="s">
        <v>14</v>
      </c>
      <c r="C3" s="50" t="s">
        <v>95</v>
      </c>
      <c r="D3" s="50" t="s">
        <v>58</v>
      </c>
      <c r="E3" s="50" t="s">
        <v>59</v>
      </c>
      <c r="F3" s="51" t="s">
        <v>60</v>
      </c>
    </row>
    <row r="4" spans="1:16" x14ac:dyDescent="0.3">
      <c r="A4" s="73"/>
      <c r="B4" s="73" t="s">
        <v>0</v>
      </c>
      <c r="C4" s="71"/>
      <c r="D4" s="71"/>
      <c r="E4" s="71"/>
      <c r="F4" s="74"/>
      <c r="K4" s="38"/>
      <c r="L4" s="38"/>
      <c r="M4" s="38"/>
      <c r="N4" s="38"/>
      <c r="P4" s="7"/>
    </row>
    <row r="5" spans="1:16" x14ac:dyDescent="0.3">
      <c r="A5" s="73" t="s">
        <v>72</v>
      </c>
      <c r="B5" s="73" t="s">
        <v>46</v>
      </c>
      <c r="C5" s="71">
        <v>1328937</v>
      </c>
      <c r="D5" s="71">
        <v>50816</v>
      </c>
      <c r="E5" s="71">
        <v>1379753</v>
      </c>
      <c r="F5" s="71">
        <v>103.82</v>
      </c>
      <c r="K5" s="38"/>
      <c r="L5" s="38"/>
      <c r="M5" s="38"/>
      <c r="N5" s="38"/>
      <c r="P5" s="7"/>
    </row>
    <row r="6" spans="1:16" x14ac:dyDescent="0.3">
      <c r="A6" s="76" t="s">
        <v>73</v>
      </c>
      <c r="B6" s="76" t="s">
        <v>47</v>
      </c>
      <c r="C6" s="77">
        <v>1328937</v>
      </c>
      <c r="D6" s="77">
        <v>50816</v>
      </c>
      <c r="E6" s="77">
        <v>1379753</v>
      </c>
      <c r="F6" s="77">
        <v>103.82</v>
      </c>
      <c r="K6" s="38"/>
      <c r="L6" s="38"/>
      <c r="M6" s="38"/>
      <c r="N6" s="38"/>
      <c r="P6" s="7"/>
    </row>
    <row r="7" spans="1:16" s="2" customFormat="1" x14ac:dyDescent="0.3">
      <c r="A7" s="73" t="s">
        <v>121</v>
      </c>
      <c r="B7" s="73" t="s">
        <v>122</v>
      </c>
      <c r="C7" s="71">
        <v>1328937</v>
      </c>
      <c r="D7" s="71">
        <v>50816</v>
      </c>
      <c r="E7" s="71">
        <v>1379753</v>
      </c>
      <c r="F7" s="71">
        <v>103.82</v>
      </c>
      <c r="H7"/>
      <c r="I7"/>
      <c r="J7"/>
      <c r="K7" s="38"/>
      <c r="L7" s="38"/>
      <c r="M7" s="38"/>
      <c r="N7" s="38"/>
      <c r="P7" s="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"/>
  <sheetViews>
    <sheetView zoomScaleNormal="100" workbookViewId="0">
      <selection activeCell="A3" sqref="A3:G9"/>
    </sheetView>
  </sheetViews>
  <sheetFormatPr defaultRowHeight="14.4" x14ac:dyDescent="0.3"/>
  <cols>
    <col min="1" max="1" width="7.44140625" style="40" bestFit="1" customWidth="1"/>
    <col min="2" max="2" width="8.44140625" style="40" bestFit="1" customWidth="1"/>
    <col min="3" max="3" width="25.21875" style="40" customWidth="1"/>
    <col min="4" max="7" width="15.6640625" customWidth="1"/>
  </cols>
  <sheetData>
    <row r="1" spans="1:15" x14ac:dyDescent="0.3">
      <c r="A1" s="42" t="s">
        <v>77</v>
      </c>
    </row>
    <row r="2" spans="1:15" s="2" customFormat="1" ht="28.8" x14ac:dyDescent="0.3">
      <c r="A2" s="43" t="s">
        <v>78</v>
      </c>
      <c r="B2" s="43" t="s">
        <v>79</v>
      </c>
      <c r="C2" s="43" t="s">
        <v>14</v>
      </c>
      <c r="D2" s="3" t="s">
        <v>95</v>
      </c>
      <c r="E2" s="3" t="s">
        <v>58</v>
      </c>
      <c r="F2" s="39" t="s">
        <v>59</v>
      </c>
      <c r="G2" s="39" t="s">
        <v>60</v>
      </c>
    </row>
    <row r="3" spans="1:15" x14ac:dyDescent="0.3">
      <c r="A3" s="82"/>
      <c r="B3" s="82"/>
      <c r="C3" s="83" t="s">
        <v>80</v>
      </c>
      <c r="D3" s="84"/>
      <c r="E3" s="84"/>
      <c r="F3" s="85"/>
      <c r="G3" s="85"/>
      <c r="J3" s="38"/>
      <c r="K3" s="38"/>
      <c r="L3" s="38"/>
      <c r="M3" s="38"/>
      <c r="O3" s="7"/>
    </row>
    <row r="4" spans="1:15" x14ac:dyDescent="0.3">
      <c r="A4" s="86">
        <v>8</v>
      </c>
      <c r="B4" s="86"/>
      <c r="C4" s="87" t="s">
        <v>81</v>
      </c>
      <c r="D4" s="88"/>
      <c r="E4" s="88"/>
      <c r="F4" s="89"/>
      <c r="G4" s="89"/>
      <c r="J4" s="38"/>
      <c r="K4" s="38"/>
      <c r="L4" s="38"/>
      <c r="M4" s="38"/>
      <c r="O4" s="7"/>
    </row>
    <row r="5" spans="1:15" x14ac:dyDescent="0.3">
      <c r="A5" s="82"/>
      <c r="B5" s="82">
        <v>84</v>
      </c>
      <c r="C5" s="83" t="s">
        <v>82</v>
      </c>
      <c r="D5" s="84"/>
      <c r="E5" s="84"/>
      <c r="F5" s="85"/>
      <c r="G5" s="85"/>
      <c r="J5" s="38"/>
      <c r="K5" s="38"/>
      <c r="L5" s="38"/>
      <c r="M5" s="38"/>
      <c r="O5" s="7"/>
    </row>
    <row r="6" spans="1:15" x14ac:dyDescent="0.3">
      <c r="A6" s="86"/>
      <c r="B6" s="86"/>
      <c r="C6" s="87"/>
      <c r="D6" s="88"/>
      <c r="E6" s="88"/>
      <c r="F6" s="89"/>
      <c r="G6" s="89"/>
      <c r="J6" s="38"/>
      <c r="K6" s="38"/>
      <c r="L6" s="38"/>
      <c r="M6" s="38"/>
      <c r="O6" s="7"/>
    </row>
    <row r="7" spans="1:15" x14ac:dyDescent="0.3">
      <c r="A7" s="82"/>
      <c r="B7" s="82"/>
      <c r="C7" s="83" t="s">
        <v>83</v>
      </c>
      <c r="D7" s="84"/>
      <c r="E7" s="84"/>
      <c r="F7" s="85"/>
      <c r="G7" s="85"/>
      <c r="J7" s="38"/>
      <c r="K7" s="38"/>
      <c r="L7" s="38"/>
      <c r="M7" s="38"/>
      <c r="O7" s="7"/>
    </row>
    <row r="8" spans="1:15" x14ac:dyDescent="0.3">
      <c r="A8" s="86">
        <v>5</v>
      </c>
      <c r="B8" s="86"/>
      <c r="C8" s="87" t="s">
        <v>84</v>
      </c>
      <c r="D8" s="88"/>
      <c r="E8" s="88"/>
      <c r="F8" s="89"/>
      <c r="G8" s="89"/>
      <c r="J8" s="38"/>
      <c r="K8" s="38"/>
      <c r="L8" s="38"/>
      <c r="M8" s="38"/>
      <c r="O8" s="7"/>
    </row>
    <row r="9" spans="1:15" x14ac:dyDescent="0.3">
      <c r="A9" s="82"/>
      <c r="B9" s="82">
        <v>54</v>
      </c>
      <c r="C9" s="83" t="s">
        <v>85</v>
      </c>
      <c r="D9" s="84"/>
      <c r="E9" s="84"/>
      <c r="F9" s="85"/>
      <c r="G9" s="85"/>
      <c r="J9" s="38"/>
      <c r="K9" s="38"/>
      <c r="L9" s="38"/>
      <c r="M9" s="38"/>
      <c r="O9" s="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zoomScaleNormal="100" workbookViewId="0">
      <selection activeCell="A3" sqref="A3:A10"/>
    </sheetView>
  </sheetViews>
  <sheetFormatPr defaultRowHeight="14.4" x14ac:dyDescent="0.3"/>
  <cols>
    <col min="1" max="1" width="38.88671875" customWidth="1"/>
    <col min="2" max="2" width="15" customWidth="1"/>
    <col min="3" max="4" width="15.6640625" customWidth="1"/>
    <col min="5" max="5" width="14.88671875" bestFit="1" customWidth="1"/>
  </cols>
  <sheetData>
    <row r="1" spans="1:13" x14ac:dyDescent="0.3">
      <c r="A1" s="1" t="s">
        <v>86</v>
      </c>
    </row>
    <row r="2" spans="1:13" s="2" customFormat="1" ht="28.8" x14ac:dyDescent="0.3">
      <c r="A2" s="43" t="s">
        <v>87</v>
      </c>
      <c r="B2" s="43" t="s">
        <v>95</v>
      </c>
      <c r="C2" s="43" t="s">
        <v>58</v>
      </c>
      <c r="D2" s="3" t="s">
        <v>59</v>
      </c>
      <c r="E2" s="3" t="s">
        <v>60</v>
      </c>
    </row>
    <row r="3" spans="1:13" x14ac:dyDescent="0.3">
      <c r="A3" s="82" t="s">
        <v>80</v>
      </c>
      <c r="B3" s="6"/>
      <c r="C3" s="47"/>
      <c r="D3" s="5"/>
      <c r="E3" s="5"/>
      <c r="H3" s="38"/>
      <c r="I3" s="38"/>
      <c r="J3" s="38"/>
      <c r="K3" s="38"/>
      <c r="M3" s="7"/>
    </row>
    <row r="4" spans="1:13" x14ac:dyDescent="0.3">
      <c r="A4" s="86" t="s">
        <v>88</v>
      </c>
      <c r="B4" s="44"/>
      <c r="C4" s="48"/>
      <c r="D4" s="4"/>
      <c r="E4" s="4"/>
      <c r="H4" s="38"/>
      <c r="I4" s="38"/>
      <c r="J4" s="38"/>
      <c r="K4" s="38"/>
      <c r="M4" s="7"/>
    </row>
    <row r="5" spans="1:13" x14ac:dyDescent="0.3">
      <c r="A5" s="82" t="s">
        <v>89</v>
      </c>
      <c r="B5" s="6"/>
      <c r="C5" s="47"/>
      <c r="D5" s="5"/>
      <c r="E5" s="5"/>
      <c r="H5" s="38"/>
      <c r="I5" s="38"/>
      <c r="J5" s="38"/>
      <c r="K5" s="38"/>
      <c r="M5" s="7"/>
    </row>
    <row r="6" spans="1:13" x14ac:dyDescent="0.3">
      <c r="A6" s="82" t="s">
        <v>83</v>
      </c>
      <c r="B6" s="6"/>
      <c r="C6" s="47"/>
      <c r="D6" s="5"/>
      <c r="E6" s="5"/>
      <c r="H6" s="38"/>
      <c r="I6" s="38"/>
      <c r="J6" s="38"/>
      <c r="K6" s="38"/>
      <c r="M6" s="7"/>
    </row>
    <row r="7" spans="1:13" x14ac:dyDescent="0.3">
      <c r="A7" s="86" t="s">
        <v>90</v>
      </c>
      <c r="B7" s="44"/>
      <c r="C7" s="48"/>
      <c r="D7" s="4"/>
      <c r="E7" s="4"/>
      <c r="H7" s="38"/>
      <c r="I7" s="38"/>
      <c r="J7" s="38"/>
      <c r="K7" s="38"/>
      <c r="M7" s="7"/>
    </row>
    <row r="8" spans="1:13" x14ac:dyDescent="0.3">
      <c r="A8" s="82" t="s">
        <v>91</v>
      </c>
      <c r="B8" s="6"/>
      <c r="C8" s="47"/>
      <c r="D8" s="5"/>
      <c r="E8" s="5"/>
      <c r="H8" s="38"/>
      <c r="I8" s="38"/>
      <c r="J8" s="38"/>
      <c r="K8" s="38"/>
      <c r="M8" s="7"/>
    </row>
    <row r="9" spans="1:13" x14ac:dyDescent="0.3">
      <c r="A9" s="82" t="s">
        <v>92</v>
      </c>
      <c r="B9" s="6"/>
      <c r="C9" s="47"/>
      <c r="D9" s="5"/>
      <c r="E9" s="5"/>
      <c r="H9" s="38"/>
      <c r="I9" s="38"/>
      <c r="J9" s="38"/>
      <c r="K9" s="38"/>
      <c r="M9" s="7"/>
    </row>
    <row r="10" spans="1:13" x14ac:dyDescent="0.3">
      <c r="A10" s="82" t="s">
        <v>93</v>
      </c>
      <c r="B10" s="6"/>
      <c r="C10" s="47"/>
      <c r="D10" s="5"/>
      <c r="E10" s="5"/>
      <c r="H10" s="38"/>
      <c r="I10" s="38"/>
      <c r="J10" s="38"/>
      <c r="K10" s="38"/>
      <c r="M10" s="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57"/>
  <sheetViews>
    <sheetView tabSelected="1" zoomScaleNormal="100" workbookViewId="0">
      <selection activeCell="A4" sqref="A4:G157"/>
    </sheetView>
  </sheetViews>
  <sheetFormatPr defaultRowHeight="14.4" x14ac:dyDescent="0.3"/>
  <cols>
    <col min="1" max="2" width="10.6640625" style="40" customWidth="1"/>
    <col min="3" max="3" width="47" style="40" customWidth="1"/>
    <col min="4" max="7" width="11.6640625" style="46" bestFit="1" customWidth="1"/>
    <col min="9" max="9" width="9.109375" style="40"/>
    <col min="12" max="12" width="12.88671875" customWidth="1"/>
    <col min="14" max="14" width="14.6640625" customWidth="1"/>
    <col min="17" max="17" width="17.6640625" bestFit="1" customWidth="1"/>
  </cols>
  <sheetData>
    <row r="1" spans="1:17" x14ac:dyDescent="0.3">
      <c r="A1" s="42" t="s">
        <v>100</v>
      </c>
      <c r="B1" s="42"/>
      <c r="C1" s="42"/>
      <c r="D1" s="45"/>
      <c r="E1" s="45"/>
      <c r="F1" s="45"/>
      <c r="G1" s="45"/>
    </row>
    <row r="2" spans="1:17" x14ac:dyDescent="0.3">
      <c r="A2" s="42" t="s">
        <v>49</v>
      </c>
      <c r="B2" s="42"/>
      <c r="C2" s="42"/>
      <c r="D2" s="45"/>
      <c r="E2" s="45"/>
      <c r="F2" s="45"/>
      <c r="G2" s="45"/>
    </row>
    <row r="3" spans="1:17" s="2" customFormat="1" ht="43.2" x14ac:dyDescent="0.3">
      <c r="A3" s="52" t="s">
        <v>1</v>
      </c>
      <c r="B3" s="52" t="s">
        <v>94</v>
      </c>
      <c r="C3" s="52" t="s">
        <v>14</v>
      </c>
      <c r="D3" s="53" t="s">
        <v>95</v>
      </c>
      <c r="E3" s="53" t="s">
        <v>58</v>
      </c>
      <c r="F3" s="53" t="s">
        <v>59</v>
      </c>
      <c r="G3" s="53" t="s">
        <v>60</v>
      </c>
      <c r="I3" s="41"/>
    </row>
    <row r="4" spans="1:17" x14ac:dyDescent="0.3">
      <c r="A4" s="90"/>
      <c r="B4" s="90"/>
      <c r="C4" s="90" t="s">
        <v>48</v>
      </c>
      <c r="D4" s="77">
        <v>1328937</v>
      </c>
      <c r="E4" s="77">
        <v>50816</v>
      </c>
      <c r="F4" s="77">
        <v>1379753</v>
      </c>
      <c r="G4" s="77">
        <v>103.82</v>
      </c>
      <c r="L4" s="38"/>
      <c r="M4" s="38"/>
      <c r="N4" s="38"/>
      <c r="O4" s="38"/>
      <c r="Q4" s="7"/>
    </row>
    <row r="5" spans="1:17" x14ac:dyDescent="0.3">
      <c r="A5" s="73" t="s">
        <v>65</v>
      </c>
      <c r="B5" s="73" t="s">
        <v>65</v>
      </c>
      <c r="C5" s="73" t="s">
        <v>40</v>
      </c>
      <c r="D5" s="71">
        <v>85025</v>
      </c>
      <c r="E5" s="71">
        <v>-17804</v>
      </c>
      <c r="F5" s="71">
        <v>67221</v>
      </c>
      <c r="G5" s="71">
        <v>79.06</v>
      </c>
      <c r="L5" s="38"/>
      <c r="M5" s="38"/>
      <c r="N5" s="38"/>
      <c r="O5" s="38"/>
      <c r="Q5" s="7"/>
    </row>
    <row r="6" spans="1:17" x14ac:dyDescent="0.3">
      <c r="A6" s="76" t="s">
        <v>27</v>
      </c>
      <c r="B6" s="76" t="s">
        <v>27</v>
      </c>
      <c r="C6" s="76" t="s">
        <v>41</v>
      </c>
      <c r="D6" s="77">
        <v>10</v>
      </c>
      <c r="E6" s="77"/>
      <c r="F6" s="77">
        <v>10</v>
      </c>
      <c r="G6" s="77">
        <v>100</v>
      </c>
      <c r="L6" s="38"/>
      <c r="M6" s="38"/>
      <c r="N6" s="38"/>
      <c r="O6" s="38"/>
      <c r="Q6" s="7"/>
    </row>
    <row r="7" spans="1:17" x14ac:dyDescent="0.3">
      <c r="A7" s="73" t="s">
        <v>35</v>
      </c>
      <c r="B7" s="73" t="s">
        <v>35</v>
      </c>
      <c r="C7" s="73" t="s">
        <v>42</v>
      </c>
      <c r="D7" s="71">
        <v>151848</v>
      </c>
      <c r="E7" s="71">
        <v>19723</v>
      </c>
      <c r="F7" s="71">
        <v>171571</v>
      </c>
      <c r="G7" s="71">
        <v>112.99</v>
      </c>
      <c r="L7" s="38"/>
      <c r="M7" s="38"/>
      <c r="N7" s="38"/>
      <c r="O7" s="38"/>
      <c r="Q7" s="7"/>
    </row>
    <row r="8" spans="1:17" x14ac:dyDescent="0.3">
      <c r="A8" s="76" t="s">
        <v>68</v>
      </c>
      <c r="B8" s="76" t="s">
        <v>68</v>
      </c>
      <c r="C8" s="76" t="s">
        <v>43</v>
      </c>
      <c r="D8" s="77">
        <v>1062555</v>
      </c>
      <c r="E8" s="77">
        <v>37909</v>
      </c>
      <c r="F8" s="77">
        <v>1100464</v>
      </c>
      <c r="G8" s="77">
        <v>103.57</v>
      </c>
      <c r="L8" s="38"/>
      <c r="M8" s="38"/>
      <c r="N8" s="38"/>
      <c r="O8" s="38"/>
      <c r="Q8" s="7"/>
    </row>
    <row r="9" spans="1:17" x14ac:dyDescent="0.3">
      <c r="A9" s="73" t="s">
        <v>15</v>
      </c>
      <c r="B9" s="73" t="s">
        <v>15</v>
      </c>
      <c r="C9" s="73" t="s">
        <v>44</v>
      </c>
      <c r="D9" s="71">
        <v>15650</v>
      </c>
      <c r="E9" s="71">
        <v>12307</v>
      </c>
      <c r="F9" s="71">
        <v>27957</v>
      </c>
      <c r="G9" s="71">
        <v>178.64</v>
      </c>
      <c r="L9" s="38"/>
      <c r="M9" s="38"/>
      <c r="N9" s="38"/>
      <c r="O9" s="38"/>
      <c r="Q9" s="7"/>
    </row>
    <row r="10" spans="1:17" x14ac:dyDescent="0.3">
      <c r="A10" s="76" t="s">
        <v>50</v>
      </c>
      <c r="B10" s="76" t="s">
        <v>50</v>
      </c>
      <c r="C10" s="76" t="s">
        <v>45</v>
      </c>
      <c r="D10" s="77">
        <v>600</v>
      </c>
      <c r="E10" s="77"/>
      <c r="F10" s="77">
        <v>600</v>
      </c>
      <c r="G10" s="77">
        <v>100</v>
      </c>
      <c r="L10" s="38"/>
      <c r="M10" s="38"/>
      <c r="N10" s="38"/>
      <c r="O10" s="38"/>
      <c r="Q10" s="7"/>
    </row>
    <row r="11" spans="1:17" x14ac:dyDescent="0.3">
      <c r="A11" s="73" t="s">
        <v>109</v>
      </c>
      <c r="B11" s="73" t="s">
        <v>109</v>
      </c>
      <c r="C11" s="73" t="s">
        <v>110</v>
      </c>
      <c r="D11" s="71">
        <v>13249</v>
      </c>
      <c r="E11" s="71">
        <v>-1319</v>
      </c>
      <c r="F11" s="71">
        <v>11930</v>
      </c>
      <c r="G11" s="71">
        <v>90.04</v>
      </c>
      <c r="L11" s="38"/>
      <c r="M11" s="38"/>
      <c r="N11" s="38"/>
      <c r="O11" s="38"/>
      <c r="Q11" s="7"/>
    </row>
    <row r="12" spans="1:17" x14ac:dyDescent="0.3">
      <c r="A12" s="91"/>
      <c r="B12" s="91"/>
      <c r="C12" s="76" t="s">
        <v>141</v>
      </c>
      <c r="D12" s="77">
        <v>1328937</v>
      </c>
      <c r="E12" s="77">
        <v>50816</v>
      </c>
      <c r="F12" s="77">
        <v>1379753</v>
      </c>
      <c r="G12" s="77">
        <v>103.82</v>
      </c>
      <c r="L12" s="38"/>
      <c r="M12" s="38"/>
      <c r="N12" s="38"/>
      <c r="O12" s="38"/>
      <c r="Q12" s="7"/>
    </row>
    <row r="13" spans="1:17" x14ac:dyDescent="0.3">
      <c r="A13" s="73" t="s">
        <v>142</v>
      </c>
      <c r="B13" s="73"/>
      <c r="C13" s="73" t="s">
        <v>125</v>
      </c>
      <c r="D13" s="71">
        <v>51418</v>
      </c>
      <c r="E13" s="71">
        <v>16405</v>
      </c>
      <c r="F13" s="71">
        <v>67823</v>
      </c>
      <c r="G13" s="71">
        <v>131.91</v>
      </c>
      <c r="L13" s="38"/>
      <c r="M13" s="38"/>
      <c r="N13" s="38"/>
      <c r="O13" s="38"/>
      <c r="Q13" s="7"/>
    </row>
    <row r="14" spans="1:17" x14ac:dyDescent="0.3">
      <c r="A14" s="76" t="s">
        <v>143</v>
      </c>
      <c r="B14" s="76"/>
      <c r="C14" s="76" t="s">
        <v>126</v>
      </c>
      <c r="D14" s="77">
        <v>51418</v>
      </c>
      <c r="E14" s="77">
        <v>16405</v>
      </c>
      <c r="F14" s="77">
        <v>67823</v>
      </c>
      <c r="G14" s="77">
        <v>131.91</v>
      </c>
      <c r="L14" s="38"/>
      <c r="M14" s="38"/>
      <c r="N14" s="38"/>
      <c r="O14" s="38"/>
      <c r="Q14" s="7"/>
    </row>
    <row r="15" spans="1:17" x14ac:dyDescent="0.3">
      <c r="A15" s="73" t="s">
        <v>65</v>
      </c>
      <c r="B15" s="73" t="s">
        <v>65</v>
      </c>
      <c r="C15" s="73" t="s">
        <v>40</v>
      </c>
      <c r="D15" s="71"/>
      <c r="E15" s="71">
        <v>8300</v>
      </c>
      <c r="F15" s="71">
        <v>8300</v>
      </c>
      <c r="G15" s="71"/>
      <c r="L15" s="38"/>
      <c r="M15" s="38"/>
      <c r="N15" s="38"/>
      <c r="O15" s="38"/>
      <c r="Q15" s="7"/>
    </row>
    <row r="16" spans="1:17" x14ac:dyDescent="0.3">
      <c r="A16" s="76" t="s">
        <v>66</v>
      </c>
      <c r="B16" s="76" t="s">
        <v>66</v>
      </c>
      <c r="C16" s="76" t="s">
        <v>40</v>
      </c>
      <c r="D16" s="77"/>
      <c r="E16" s="77">
        <v>8300</v>
      </c>
      <c r="F16" s="77">
        <v>8300</v>
      </c>
      <c r="G16" s="77"/>
      <c r="L16" s="38"/>
      <c r="M16" s="38"/>
      <c r="N16" s="38"/>
      <c r="O16" s="38"/>
      <c r="Q16" s="7"/>
    </row>
    <row r="17" spans="1:17" x14ac:dyDescent="0.3">
      <c r="A17" s="73" t="s">
        <v>27</v>
      </c>
      <c r="B17" s="73" t="s">
        <v>66</v>
      </c>
      <c r="C17" s="73" t="s">
        <v>28</v>
      </c>
      <c r="D17" s="71"/>
      <c r="E17" s="71">
        <v>8300</v>
      </c>
      <c r="F17" s="71">
        <v>8300</v>
      </c>
      <c r="G17" s="71"/>
      <c r="L17" s="38"/>
      <c r="M17" s="38"/>
      <c r="N17" s="38"/>
      <c r="O17" s="38"/>
      <c r="Q17" s="7"/>
    </row>
    <row r="18" spans="1:17" x14ac:dyDescent="0.3">
      <c r="A18" s="76" t="s">
        <v>31</v>
      </c>
      <c r="B18" s="76" t="s">
        <v>66</v>
      </c>
      <c r="C18" s="76" t="s">
        <v>32</v>
      </c>
      <c r="D18" s="77"/>
      <c r="E18" s="77">
        <v>8300</v>
      </c>
      <c r="F18" s="77">
        <v>8300</v>
      </c>
      <c r="G18" s="77"/>
      <c r="L18" s="38"/>
      <c r="M18" s="38"/>
      <c r="N18" s="38"/>
      <c r="O18" s="38"/>
      <c r="Q18" s="7"/>
    </row>
    <row r="19" spans="1:17" x14ac:dyDescent="0.3">
      <c r="A19" s="73" t="s">
        <v>35</v>
      </c>
      <c r="B19" s="73" t="s">
        <v>35</v>
      </c>
      <c r="C19" s="73" t="s">
        <v>42</v>
      </c>
      <c r="D19" s="71">
        <v>51418</v>
      </c>
      <c r="E19" s="71">
        <v>8105</v>
      </c>
      <c r="F19" s="71">
        <v>59523</v>
      </c>
      <c r="G19" s="71">
        <v>115.76</v>
      </c>
      <c r="L19" s="38"/>
      <c r="M19" s="38"/>
      <c r="N19" s="38"/>
      <c r="O19" s="38"/>
      <c r="Q19" s="7"/>
    </row>
    <row r="20" spans="1:17" x14ac:dyDescent="0.3">
      <c r="A20" s="76" t="s">
        <v>102</v>
      </c>
      <c r="B20" s="76" t="s">
        <v>102</v>
      </c>
      <c r="C20" s="76" t="s">
        <v>103</v>
      </c>
      <c r="D20" s="77">
        <v>51418</v>
      </c>
      <c r="E20" s="77">
        <v>8105</v>
      </c>
      <c r="F20" s="77">
        <v>59523</v>
      </c>
      <c r="G20" s="77">
        <v>115.76</v>
      </c>
      <c r="L20" s="38"/>
      <c r="M20" s="38"/>
      <c r="N20" s="38"/>
      <c r="O20" s="38"/>
      <c r="Q20" s="7"/>
    </row>
    <row r="21" spans="1:17" x14ac:dyDescent="0.3">
      <c r="A21" s="73" t="s">
        <v>27</v>
      </c>
      <c r="B21" s="73" t="s">
        <v>102</v>
      </c>
      <c r="C21" s="73" t="s">
        <v>28</v>
      </c>
      <c r="D21" s="71">
        <v>51418</v>
      </c>
      <c r="E21" s="71">
        <v>8105</v>
      </c>
      <c r="F21" s="71">
        <v>59523</v>
      </c>
      <c r="G21" s="71">
        <v>115.76</v>
      </c>
      <c r="L21" s="38"/>
      <c r="M21" s="38"/>
      <c r="N21" s="38"/>
      <c r="O21" s="38"/>
      <c r="Q21" s="7"/>
    </row>
    <row r="22" spans="1:17" x14ac:dyDescent="0.3">
      <c r="A22" s="76" t="s">
        <v>31</v>
      </c>
      <c r="B22" s="76" t="s">
        <v>102</v>
      </c>
      <c r="C22" s="76" t="s">
        <v>32</v>
      </c>
      <c r="D22" s="77">
        <v>51126</v>
      </c>
      <c r="E22" s="77">
        <v>8032</v>
      </c>
      <c r="F22" s="77">
        <v>59158</v>
      </c>
      <c r="G22" s="77">
        <v>115.71</v>
      </c>
      <c r="L22" s="38"/>
      <c r="M22" s="38"/>
      <c r="N22" s="38"/>
      <c r="O22" s="38"/>
      <c r="Q22" s="7"/>
    </row>
    <row r="23" spans="1:17" x14ac:dyDescent="0.3">
      <c r="A23" s="73" t="s">
        <v>33</v>
      </c>
      <c r="B23" s="73" t="s">
        <v>102</v>
      </c>
      <c r="C23" s="73" t="s">
        <v>34</v>
      </c>
      <c r="D23" s="71">
        <v>292</v>
      </c>
      <c r="E23" s="71">
        <v>73</v>
      </c>
      <c r="F23" s="71">
        <v>365</v>
      </c>
      <c r="G23" s="71">
        <v>125</v>
      </c>
      <c r="L23" s="38"/>
      <c r="M23" s="38"/>
      <c r="N23" s="38"/>
      <c r="O23" s="38"/>
      <c r="Q23" s="7"/>
    </row>
    <row r="24" spans="1:17" x14ac:dyDescent="0.3">
      <c r="A24" s="76" t="s">
        <v>144</v>
      </c>
      <c r="B24" s="76"/>
      <c r="C24" s="76" t="s">
        <v>127</v>
      </c>
      <c r="D24" s="77">
        <v>155166</v>
      </c>
      <c r="E24" s="77">
        <v>-10367</v>
      </c>
      <c r="F24" s="77">
        <v>144799</v>
      </c>
      <c r="G24" s="77">
        <v>93.32</v>
      </c>
      <c r="L24" s="38"/>
      <c r="M24" s="38"/>
      <c r="N24" s="38"/>
      <c r="O24" s="38"/>
      <c r="Q24" s="7"/>
    </row>
    <row r="25" spans="1:17" x14ac:dyDescent="0.3">
      <c r="A25" s="73" t="s">
        <v>145</v>
      </c>
      <c r="B25" s="73"/>
      <c r="C25" s="73" t="s">
        <v>128</v>
      </c>
      <c r="D25" s="71">
        <v>149843</v>
      </c>
      <c r="E25" s="71">
        <v>-9545</v>
      </c>
      <c r="F25" s="71">
        <v>140298</v>
      </c>
      <c r="G25" s="71">
        <v>93.63</v>
      </c>
      <c r="L25" s="38"/>
      <c r="M25" s="38"/>
      <c r="N25" s="38"/>
      <c r="O25" s="38"/>
      <c r="Q25" s="7"/>
    </row>
    <row r="26" spans="1:17" x14ac:dyDescent="0.3">
      <c r="A26" s="76" t="s">
        <v>65</v>
      </c>
      <c r="B26" s="76" t="s">
        <v>65</v>
      </c>
      <c r="C26" s="76" t="s">
        <v>40</v>
      </c>
      <c r="D26" s="77">
        <v>53563</v>
      </c>
      <c r="E26" s="77">
        <v>-21163</v>
      </c>
      <c r="F26" s="77">
        <v>32400</v>
      </c>
      <c r="G26" s="77">
        <v>60.49</v>
      </c>
      <c r="L26" s="38"/>
      <c r="M26" s="38"/>
      <c r="N26" s="38"/>
      <c r="O26" s="38"/>
      <c r="Q26" s="7"/>
    </row>
    <row r="27" spans="1:17" x14ac:dyDescent="0.3">
      <c r="A27" s="73" t="s">
        <v>66</v>
      </c>
      <c r="B27" s="73" t="s">
        <v>66</v>
      </c>
      <c r="C27" s="73" t="s">
        <v>40</v>
      </c>
      <c r="D27" s="71">
        <v>53563</v>
      </c>
      <c r="E27" s="71">
        <v>-21163</v>
      </c>
      <c r="F27" s="71">
        <v>32400</v>
      </c>
      <c r="G27" s="71">
        <v>60.49</v>
      </c>
      <c r="L27" s="38"/>
      <c r="M27" s="38"/>
      <c r="N27" s="38"/>
      <c r="O27" s="38"/>
      <c r="Q27" s="7"/>
    </row>
    <row r="28" spans="1:17" x14ac:dyDescent="0.3">
      <c r="A28" s="76" t="s">
        <v>27</v>
      </c>
      <c r="B28" s="76" t="s">
        <v>66</v>
      </c>
      <c r="C28" s="76" t="s">
        <v>28</v>
      </c>
      <c r="D28" s="77">
        <v>53563</v>
      </c>
      <c r="E28" s="77">
        <v>-21163</v>
      </c>
      <c r="F28" s="77">
        <v>32400</v>
      </c>
      <c r="G28" s="77">
        <v>60.49</v>
      </c>
      <c r="L28" s="38"/>
      <c r="M28" s="38"/>
      <c r="N28" s="38"/>
      <c r="O28" s="38"/>
      <c r="Q28" s="7"/>
    </row>
    <row r="29" spans="1:17" x14ac:dyDescent="0.3">
      <c r="A29" s="73" t="s">
        <v>29</v>
      </c>
      <c r="B29" s="73" t="s">
        <v>66</v>
      </c>
      <c r="C29" s="73" t="s">
        <v>30</v>
      </c>
      <c r="D29" s="71">
        <v>47500</v>
      </c>
      <c r="E29" s="71">
        <v>-16000</v>
      </c>
      <c r="F29" s="71">
        <v>31500</v>
      </c>
      <c r="G29" s="71">
        <v>66.319999999999993</v>
      </c>
      <c r="L29" s="38"/>
      <c r="M29" s="38"/>
      <c r="N29" s="38"/>
      <c r="O29" s="38"/>
      <c r="Q29" s="7"/>
    </row>
    <row r="30" spans="1:17" x14ac:dyDescent="0.3">
      <c r="A30" s="76" t="s">
        <v>31</v>
      </c>
      <c r="B30" s="76" t="s">
        <v>66</v>
      </c>
      <c r="C30" s="76" t="s">
        <v>32</v>
      </c>
      <c r="D30" s="77">
        <v>6063</v>
      </c>
      <c r="E30" s="77">
        <v>-5163</v>
      </c>
      <c r="F30" s="77">
        <v>900</v>
      </c>
      <c r="G30" s="77">
        <v>14.84</v>
      </c>
      <c r="L30" s="38"/>
      <c r="M30" s="38"/>
      <c r="N30" s="38"/>
      <c r="O30" s="38"/>
      <c r="Q30" s="7"/>
    </row>
    <row r="31" spans="1:17" x14ac:dyDescent="0.3">
      <c r="A31" s="73" t="s">
        <v>35</v>
      </c>
      <c r="B31" s="73" t="s">
        <v>35</v>
      </c>
      <c r="C31" s="73" t="s">
        <v>42</v>
      </c>
      <c r="D31" s="71">
        <v>96280</v>
      </c>
      <c r="E31" s="71">
        <v>11618</v>
      </c>
      <c r="F31" s="71">
        <v>107898</v>
      </c>
      <c r="G31" s="71">
        <v>112.07</v>
      </c>
      <c r="L31" s="38"/>
      <c r="M31" s="38"/>
      <c r="N31" s="38"/>
      <c r="O31" s="38"/>
      <c r="Q31" s="7"/>
    </row>
    <row r="32" spans="1:17" x14ac:dyDescent="0.3">
      <c r="A32" s="76" t="s">
        <v>67</v>
      </c>
      <c r="B32" s="76" t="s">
        <v>67</v>
      </c>
      <c r="C32" s="76" t="s">
        <v>104</v>
      </c>
      <c r="D32" s="77">
        <v>96280</v>
      </c>
      <c r="E32" s="77">
        <v>11618</v>
      </c>
      <c r="F32" s="77">
        <v>107898</v>
      </c>
      <c r="G32" s="77">
        <v>112.07</v>
      </c>
      <c r="L32" s="38"/>
      <c r="M32" s="38"/>
      <c r="N32" s="38"/>
      <c r="O32" s="38"/>
      <c r="Q32" s="7"/>
    </row>
    <row r="33" spans="1:17" x14ac:dyDescent="0.3">
      <c r="A33" s="73" t="s">
        <v>27</v>
      </c>
      <c r="B33" s="73" t="s">
        <v>67</v>
      </c>
      <c r="C33" s="73" t="s">
        <v>28</v>
      </c>
      <c r="D33" s="71">
        <v>96280</v>
      </c>
      <c r="E33" s="71">
        <v>11618</v>
      </c>
      <c r="F33" s="71">
        <v>107898</v>
      </c>
      <c r="G33" s="71">
        <v>112.07</v>
      </c>
      <c r="L33" s="38"/>
      <c r="M33" s="38"/>
      <c r="N33" s="38"/>
      <c r="O33" s="38"/>
      <c r="Q33" s="7"/>
    </row>
    <row r="34" spans="1:17" x14ac:dyDescent="0.3">
      <c r="A34" s="76" t="s">
        <v>29</v>
      </c>
      <c r="B34" s="76" t="s">
        <v>67</v>
      </c>
      <c r="C34" s="76" t="s">
        <v>30</v>
      </c>
      <c r="D34" s="77">
        <v>57000</v>
      </c>
      <c r="E34" s="77">
        <v>78</v>
      </c>
      <c r="F34" s="77">
        <v>57078</v>
      </c>
      <c r="G34" s="77">
        <v>100.14</v>
      </c>
      <c r="L34" s="38"/>
      <c r="M34" s="38"/>
      <c r="N34" s="38"/>
      <c r="O34" s="38"/>
      <c r="Q34" s="7"/>
    </row>
    <row r="35" spans="1:17" x14ac:dyDescent="0.3">
      <c r="A35" s="73" t="s">
        <v>31</v>
      </c>
      <c r="B35" s="73" t="s">
        <v>67</v>
      </c>
      <c r="C35" s="73" t="s">
        <v>32</v>
      </c>
      <c r="D35" s="71">
        <v>39280</v>
      </c>
      <c r="E35" s="71">
        <v>11540</v>
      </c>
      <c r="F35" s="71">
        <v>50820</v>
      </c>
      <c r="G35" s="71">
        <v>129.38</v>
      </c>
      <c r="L35" s="38"/>
      <c r="M35" s="38"/>
      <c r="N35" s="38"/>
      <c r="O35" s="38"/>
      <c r="Q35" s="7"/>
    </row>
    <row r="36" spans="1:17" x14ac:dyDescent="0.3">
      <c r="A36" s="76" t="s">
        <v>146</v>
      </c>
      <c r="B36" s="76"/>
      <c r="C36" s="76" t="s">
        <v>129</v>
      </c>
      <c r="D36" s="77">
        <v>300</v>
      </c>
      <c r="E36" s="77"/>
      <c r="F36" s="77">
        <v>300</v>
      </c>
      <c r="G36" s="77">
        <v>100</v>
      </c>
      <c r="L36" s="38"/>
      <c r="M36" s="38"/>
      <c r="N36" s="38"/>
      <c r="O36" s="38"/>
      <c r="Q36" s="7"/>
    </row>
    <row r="37" spans="1:17" x14ac:dyDescent="0.3">
      <c r="A37" s="73" t="s">
        <v>65</v>
      </c>
      <c r="B37" s="73" t="s">
        <v>65</v>
      </c>
      <c r="C37" s="73" t="s">
        <v>40</v>
      </c>
      <c r="D37" s="71">
        <v>300</v>
      </c>
      <c r="E37" s="71"/>
      <c r="F37" s="71">
        <v>300</v>
      </c>
      <c r="G37" s="71">
        <v>100</v>
      </c>
      <c r="L37" s="38"/>
      <c r="M37" s="38"/>
      <c r="N37" s="38"/>
      <c r="O37" s="38"/>
      <c r="Q37" s="7"/>
    </row>
    <row r="38" spans="1:17" x14ac:dyDescent="0.3">
      <c r="A38" s="76" t="s">
        <v>66</v>
      </c>
      <c r="B38" s="76" t="s">
        <v>66</v>
      </c>
      <c r="C38" s="76" t="s">
        <v>40</v>
      </c>
      <c r="D38" s="77">
        <v>300</v>
      </c>
      <c r="E38" s="77"/>
      <c r="F38" s="77">
        <v>300</v>
      </c>
      <c r="G38" s="77">
        <v>100</v>
      </c>
      <c r="L38" s="38"/>
      <c r="M38" s="38"/>
      <c r="N38" s="38"/>
      <c r="O38" s="38"/>
      <c r="Q38" s="7"/>
    </row>
    <row r="39" spans="1:17" x14ac:dyDescent="0.3">
      <c r="A39" s="73" t="s">
        <v>27</v>
      </c>
      <c r="B39" s="73" t="s">
        <v>66</v>
      </c>
      <c r="C39" s="73" t="s">
        <v>28</v>
      </c>
      <c r="D39" s="71">
        <v>300</v>
      </c>
      <c r="E39" s="71"/>
      <c r="F39" s="71">
        <v>300</v>
      </c>
      <c r="G39" s="71">
        <v>100</v>
      </c>
      <c r="L39" s="38"/>
      <c r="M39" s="38"/>
      <c r="N39" s="38"/>
      <c r="O39" s="38"/>
      <c r="Q39" s="7"/>
    </row>
    <row r="40" spans="1:17" x14ac:dyDescent="0.3">
      <c r="A40" s="76" t="s">
        <v>31</v>
      </c>
      <c r="B40" s="76" t="s">
        <v>66</v>
      </c>
      <c r="C40" s="76" t="s">
        <v>32</v>
      </c>
      <c r="D40" s="77">
        <v>300</v>
      </c>
      <c r="E40" s="77"/>
      <c r="F40" s="77">
        <v>300</v>
      </c>
      <c r="G40" s="77">
        <v>100</v>
      </c>
      <c r="L40" s="38"/>
      <c r="M40" s="38"/>
      <c r="N40" s="38"/>
      <c r="O40" s="38"/>
      <c r="Q40" s="7"/>
    </row>
    <row r="41" spans="1:17" x14ac:dyDescent="0.3">
      <c r="A41" s="73" t="s">
        <v>147</v>
      </c>
      <c r="B41" s="73"/>
      <c r="C41" s="73" t="s">
        <v>130</v>
      </c>
      <c r="D41" s="71">
        <v>1428</v>
      </c>
      <c r="E41" s="71">
        <v>-1428</v>
      </c>
      <c r="F41" s="71"/>
      <c r="G41" s="71"/>
      <c r="L41" s="38"/>
      <c r="M41" s="38"/>
      <c r="N41" s="38"/>
      <c r="O41" s="38"/>
      <c r="Q41" s="7"/>
    </row>
    <row r="42" spans="1:17" x14ac:dyDescent="0.3">
      <c r="A42" s="76" t="s">
        <v>65</v>
      </c>
      <c r="B42" s="76" t="s">
        <v>65</v>
      </c>
      <c r="C42" s="76" t="s">
        <v>40</v>
      </c>
      <c r="D42" s="77">
        <v>1428</v>
      </c>
      <c r="E42" s="77">
        <v>-1428</v>
      </c>
      <c r="F42" s="77"/>
      <c r="G42" s="77"/>
      <c r="L42" s="38"/>
      <c r="M42" s="38"/>
      <c r="N42" s="38"/>
      <c r="O42" s="38"/>
      <c r="Q42" s="7"/>
    </row>
    <row r="43" spans="1:17" x14ac:dyDescent="0.3">
      <c r="A43" s="73" t="s">
        <v>66</v>
      </c>
      <c r="B43" s="73" t="s">
        <v>66</v>
      </c>
      <c r="C43" s="73" t="s">
        <v>40</v>
      </c>
      <c r="D43" s="71">
        <v>1428</v>
      </c>
      <c r="E43" s="71">
        <v>-1428</v>
      </c>
      <c r="F43" s="71"/>
      <c r="G43" s="71"/>
      <c r="L43" s="38"/>
      <c r="M43" s="38"/>
      <c r="N43" s="38"/>
      <c r="O43" s="38"/>
      <c r="Q43" s="7"/>
    </row>
    <row r="44" spans="1:17" x14ac:dyDescent="0.3">
      <c r="A44" s="76" t="s">
        <v>27</v>
      </c>
      <c r="B44" s="76" t="s">
        <v>66</v>
      </c>
      <c r="C44" s="76" t="s">
        <v>28</v>
      </c>
      <c r="D44" s="77">
        <v>1428</v>
      </c>
      <c r="E44" s="77">
        <v>-1428</v>
      </c>
      <c r="F44" s="77"/>
      <c r="G44" s="77"/>
      <c r="L44" s="38"/>
      <c r="M44" s="38"/>
      <c r="N44" s="38"/>
      <c r="O44" s="38"/>
      <c r="Q44" s="7"/>
    </row>
    <row r="45" spans="1:17" x14ac:dyDescent="0.3">
      <c r="A45" s="73" t="s">
        <v>29</v>
      </c>
      <c r="B45" s="73" t="s">
        <v>66</v>
      </c>
      <c r="C45" s="73" t="s">
        <v>30</v>
      </c>
      <c r="D45" s="71">
        <v>1372</v>
      </c>
      <c r="E45" s="71">
        <v>-1372</v>
      </c>
      <c r="F45" s="71"/>
      <c r="G45" s="71"/>
      <c r="L45" s="38"/>
      <c r="M45" s="38"/>
      <c r="N45" s="38"/>
      <c r="O45" s="38"/>
      <c r="Q45" s="7"/>
    </row>
    <row r="46" spans="1:17" x14ac:dyDescent="0.3">
      <c r="A46" s="76" t="s">
        <v>31</v>
      </c>
      <c r="B46" s="76" t="s">
        <v>66</v>
      </c>
      <c r="C46" s="76" t="s">
        <v>32</v>
      </c>
      <c r="D46" s="77">
        <v>56</v>
      </c>
      <c r="E46" s="77">
        <v>-56</v>
      </c>
      <c r="F46" s="77"/>
      <c r="G46" s="77"/>
      <c r="L46" s="38"/>
      <c r="M46" s="38"/>
      <c r="N46" s="38"/>
      <c r="O46" s="38"/>
      <c r="Q46" s="7"/>
    </row>
    <row r="47" spans="1:17" x14ac:dyDescent="0.3">
      <c r="A47" s="73" t="s">
        <v>148</v>
      </c>
      <c r="B47" s="73"/>
      <c r="C47" s="73" t="s">
        <v>131</v>
      </c>
      <c r="D47" s="71">
        <v>2699</v>
      </c>
      <c r="E47" s="71"/>
      <c r="F47" s="71">
        <v>2699</v>
      </c>
      <c r="G47" s="71">
        <v>100</v>
      </c>
      <c r="L47" s="38"/>
      <c r="M47" s="38"/>
      <c r="N47" s="38"/>
      <c r="O47" s="38"/>
      <c r="Q47" s="7"/>
    </row>
    <row r="48" spans="1:17" x14ac:dyDescent="0.3">
      <c r="A48" s="76" t="s">
        <v>65</v>
      </c>
      <c r="B48" s="76" t="s">
        <v>65</v>
      </c>
      <c r="C48" s="76" t="s">
        <v>40</v>
      </c>
      <c r="D48" s="77">
        <v>2699</v>
      </c>
      <c r="E48" s="77"/>
      <c r="F48" s="77">
        <v>2699</v>
      </c>
      <c r="G48" s="77">
        <v>100</v>
      </c>
      <c r="L48" s="38"/>
      <c r="M48" s="38"/>
      <c r="N48" s="38"/>
      <c r="O48" s="38"/>
      <c r="Q48" s="7"/>
    </row>
    <row r="49" spans="1:17" x14ac:dyDescent="0.3">
      <c r="A49" s="73" t="s">
        <v>66</v>
      </c>
      <c r="B49" s="73" t="s">
        <v>66</v>
      </c>
      <c r="C49" s="73" t="s">
        <v>40</v>
      </c>
      <c r="D49" s="71">
        <v>2699</v>
      </c>
      <c r="E49" s="71"/>
      <c r="F49" s="71">
        <v>2699</v>
      </c>
      <c r="G49" s="71">
        <v>100</v>
      </c>
      <c r="L49" s="38"/>
      <c r="M49" s="38"/>
      <c r="N49" s="38"/>
      <c r="O49" s="38"/>
      <c r="Q49" s="7"/>
    </row>
    <row r="50" spans="1:17" x14ac:dyDescent="0.3">
      <c r="A50" s="76" t="s">
        <v>27</v>
      </c>
      <c r="B50" s="76" t="s">
        <v>66</v>
      </c>
      <c r="C50" s="76" t="s">
        <v>28</v>
      </c>
      <c r="D50" s="77">
        <v>2699</v>
      </c>
      <c r="E50" s="77"/>
      <c r="F50" s="77">
        <v>2699</v>
      </c>
      <c r="G50" s="77">
        <v>100</v>
      </c>
      <c r="L50" s="38"/>
      <c r="M50" s="38"/>
      <c r="N50" s="38"/>
      <c r="O50" s="38"/>
      <c r="Q50" s="7"/>
    </row>
    <row r="51" spans="1:17" x14ac:dyDescent="0.3">
      <c r="A51" s="73" t="s">
        <v>31</v>
      </c>
      <c r="B51" s="73" t="s">
        <v>66</v>
      </c>
      <c r="C51" s="73" t="s">
        <v>32</v>
      </c>
      <c r="D51" s="71">
        <v>2699</v>
      </c>
      <c r="E51" s="71"/>
      <c r="F51" s="71">
        <v>2699</v>
      </c>
      <c r="G51" s="71">
        <v>100</v>
      </c>
      <c r="L51" s="38"/>
      <c r="M51" s="38"/>
      <c r="N51" s="38"/>
      <c r="O51" s="38"/>
      <c r="Q51" s="7"/>
    </row>
    <row r="52" spans="1:17" x14ac:dyDescent="0.3">
      <c r="A52" s="76" t="s">
        <v>149</v>
      </c>
      <c r="B52" s="76"/>
      <c r="C52" s="76" t="s">
        <v>132</v>
      </c>
      <c r="D52" s="77">
        <v>896</v>
      </c>
      <c r="E52" s="77">
        <v>606</v>
      </c>
      <c r="F52" s="77">
        <v>1502</v>
      </c>
      <c r="G52" s="77">
        <v>167.63</v>
      </c>
      <c r="L52" s="38"/>
      <c r="M52" s="38"/>
      <c r="N52" s="38"/>
      <c r="O52" s="38"/>
      <c r="Q52" s="7"/>
    </row>
    <row r="53" spans="1:17" x14ac:dyDescent="0.3">
      <c r="A53" s="73" t="s">
        <v>65</v>
      </c>
      <c r="B53" s="73" t="s">
        <v>65</v>
      </c>
      <c r="C53" s="73" t="s">
        <v>40</v>
      </c>
      <c r="D53" s="71">
        <v>896</v>
      </c>
      <c r="E53" s="71">
        <v>606</v>
      </c>
      <c r="F53" s="71">
        <v>1502</v>
      </c>
      <c r="G53" s="71">
        <v>167.63</v>
      </c>
      <c r="L53" s="38"/>
      <c r="M53" s="38"/>
      <c r="N53" s="38"/>
      <c r="O53" s="38"/>
      <c r="Q53" s="7"/>
    </row>
    <row r="54" spans="1:17" x14ac:dyDescent="0.3">
      <c r="A54" s="76" t="s">
        <v>66</v>
      </c>
      <c r="B54" s="76" t="s">
        <v>66</v>
      </c>
      <c r="C54" s="76" t="s">
        <v>40</v>
      </c>
      <c r="D54" s="77">
        <v>896</v>
      </c>
      <c r="E54" s="77">
        <v>606</v>
      </c>
      <c r="F54" s="77">
        <v>1502</v>
      </c>
      <c r="G54" s="77">
        <v>167.63</v>
      </c>
      <c r="L54" s="38"/>
      <c r="M54" s="38"/>
      <c r="N54" s="38"/>
      <c r="O54" s="38"/>
      <c r="Q54" s="7"/>
    </row>
    <row r="55" spans="1:17" x14ac:dyDescent="0.3">
      <c r="A55" s="73" t="s">
        <v>27</v>
      </c>
      <c r="B55" s="73" t="s">
        <v>66</v>
      </c>
      <c r="C55" s="73" t="s">
        <v>28</v>
      </c>
      <c r="D55" s="71">
        <v>896</v>
      </c>
      <c r="E55" s="71">
        <v>606</v>
      </c>
      <c r="F55" s="71">
        <v>1502</v>
      </c>
      <c r="G55" s="71">
        <v>167.63</v>
      </c>
      <c r="L55" s="38"/>
      <c r="M55" s="38"/>
      <c r="N55" s="38"/>
      <c r="O55" s="38"/>
      <c r="Q55" s="7"/>
    </row>
    <row r="56" spans="1:17" x14ac:dyDescent="0.3">
      <c r="A56" s="76" t="s">
        <v>31</v>
      </c>
      <c r="B56" s="76" t="s">
        <v>66</v>
      </c>
      <c r="C56" s="76" t="s">
        <v>32</v>
      </c>
      <c r="D56" s="77">
        <v>896</v>
      </c>
      <c r="E56" s="77">
        <v>606</v>
      </c>
      <c r="F56" s="77">
        <v>1502</v>
      </c>
      <c r="G56" s="77">
        <v>167.63</v>
      </c>
      <c r="L56" s="38"/>
      <c r="M56" s="38"/>
      <c r="N56" s="38"/>
      <c r="O56" s="38"/>
      <c r="Q56" s="7"/>
    </row>
    <row r="57" spans="1:17" x14ac:dyDescent="0.3">
      <c r="A57" s="73" t="s">
        <v>150</v>
      </c>
      <c r="B57" s="73"/>
      <c r="C57" s="73" t="s">
        <v>133</v>
      </c>
      <c r="D57" s="71">
        <v>1081770</v>
      </c>
      <c r="E57" s="71">
        <v>38492</v>
      </c>
      <c r="F57" s="71">
        <v>1120262</v>
      </c>
      <c r="G57" s="71">
        <v>103.56</v>
      </c>
      <c r="L57" s="38"/>
      <c r="M57" s="38"/>
      <c r="N57" s="38"/>
      <c r="O57" s="38"/>
      <c r="Q57" s="7"/>
    </row>
    <row r="58" spans="1:17" x14ac:dyDescent="0.3">
      <c r="A58" s="76" t="s">
        <v>151</v>
      </c>
      <c r="B58" s="76"/>
      <c r="C58" s="76" t="s">
        <v>133</v>
      </c>
      <c r="D58" s="77">
        <v>28490</v>
      </c>
      <c r="E58" s="77">
        <v>6498</v>
      </c>
      <c r="F58" s="77">
        <v>34988</v>
      </c>
      <c r="G58" s="77">
        <v>122.81</v>
      </c>
      <c r="L58" s="38"/>
      <c r="M58" s="38"/>
      <c r="N58" s="38"/>
      <c r="O58" s="38"/>
      <c r="Q58" s="7"/>
    </row>
    <row r="59" spans="1:17" x14ac:dyDescent="0.3">
      <c r="A59" s="73" t="s">
        <v>27</v>
      </c>
      <c r="B59" s="73" t="s">
        <v>27</v>
      </c>
      <c r="C59" s="73" t="s">
        <v>41</v>
      </c>
      <c r="D59" s="71">
        <v>10</v>
      </c>
      <c r="E59" s="71"/>
      <c r="F59" s="71">
        <v>10</v>
      </c>
      <c r="G59" s="71">
        <v>100</v>
      </c>
      <c r="L59" s="38"/>
      <c r="M59" s="38"/>
      <c r="N59" s="38"/>
      <c r="O59" s="38"/>
      <c r="Q59" s="7"/>
    </row>
    <row r="60" spans="1:17" x14ac:dyDescent="0.3">
      <c r="A60" s="76" t="s">
        <v>29</v>
      </c>
      <c r="B60" s="76" t="s">
        <v>29</v>
      </c>
      <c r="C60" s="76" t="s">
        <v>101</v>
      </c>
      <c r="D60" s="77">
        <v>10</v>
      </c>
      <c r="E60" s="77"/>
      <c r="F60" s="77">
        <v>10</v>
      </c>
      <c r="G60" s="77">
        <v>100</v>
      </c>
      <c r="L60" s="38"/>
      <c r="M60" s="38"/>
      <c r="N60" s="38"/>
      <c r="O60" s="38"/>
      <c r="Q60" s="7"/>
    </row>
    <row r="61" spans="1:17" x14ac:dyDescent="0.3">
      <c r="A61" s="73" t="s">
        <v>27</v>
      </c>
      <c r="B61" s="73" t="s">
        <v>29</v>
      </c>
      <c r="C61" s="73" t="s">
        <v>28</v>
      </c>
      <c r="D61" s="71">
        <v>10</v>
      </c>
      <c r="E61" s="71"/>
      <c r="F61" s="71">
        <v>10</v>
      </c>
      <c r="G61" s="71">
        <v>100</v>
      </c>
      <c r="L61" s="38"/>
      <c r="M61" s="38"/>
      <c r="N61" s="38"/>
      <c r="O61" s="38"/>
      <c r="Q61" s="7"/>
    </row>
    <row r="62" spans="1:17" x14ac:dyDescent="0.3">
      <c r="A62" s="76" t="s">
        <v>31</v>
      </c>
      <c r="B62" s="76" t="s">
        <v>29</v>
      </c>
      <c r="C62" s="76" t="s">
        <v>32</v>
      </c>
      <c r="D62" s="77">
        <v>10</v>
      </c>
      <c r="E62" s="77"/>
      <c r="F62" s="77">
        <v>10</v>
      </c>
      <c r="G62" s="77">
        <v>100</v>
      </c>
      <c r="L62" s="38"/>
      <c r="M62" s="38"/>
      <c r="N62" s="38"/>
      <c r="O62" s="38"/>
      <c r="Q62" s="7"/>
    </row>
    <row r="63" spans="1:17" x14ac:dyDescent="0.3">
      <c r="A63" s="73" t="s">
        <v>35</v>
      </c>
      <c r="B63" s="73" t="s">
        <v>35</v>
      </c>
      <c r="C63" s="73" t="s">
        <v>42</v>
      </c>
      <c r="D63" s="71">
        <v>4150</v>
      </c>
      <c r="E63" s="71"/>
      <c r="F63" s="71">
        <v>4150</v>
      </c>
      <c r="G63" s="71">
        <v>100</v>
      </c>
      <c r="L63" s="38"/>
      <c r="M63" s="38"/>
      <c r="N63" s="38"/>
      <c r="O63" s="38"/>
      <c r="Q63" s="7"/>
    </row>
    <row r="64" spans="1:17" x14ac:dyDescent="0.3">
      <c r="A64" s="76" t="s">
        <v>67</v>
      </c>
      <c r="B64" s="76" t="s">
        <v>67</v>
      </c>
      <c r="C64" s="76" t="s">
        <v>104</v>
      </c>
      <c r="D64" s="77">
        <v>4150</v>
      </c>
      <c r="E64" s="77"/>
      <c r="F64" s="77">
        <v>4150</v>
      </c>
      <c r="G64" s="77">
        <v>100</v>
      </c>
      <c r="L64" s="38"/>
      <c r="M64" s="38"/>
      <c r="N64" s="38"/>
      <c r="O64" s="38"/>
      <c r="Q64" s="7"/>
    </row>
    <row r="65" spans="1:17" x14ac:dyDescent="0.3">
      <c r="A65" s="73" t="s">
        <v>27</v>
      </c>
      <c r="B65" s="73" t="s">
        <v>67</v>
      </c>
      <c r="C65" s="73" t="s">
        <v>28</v>
      </c>
      <c r="D65" s="71">
        <v>4150</v>
      </c>
      <c r="E65" s="71"/>
      <c r="F65" s="71">
        <v>4150</v>
      </c>
      <c r="G65" s="71">
        <v>100</v>
      </c>
      <c r="L65" s="38"/>
      <c r="M65" s="38"/>
      <c r="N65" s="38"/>
      <c r="O65" s="38"/>
      <c r="Q65" s="7"/>
    </row>
    <row r="66" spans="1:17" x14ac:dyDescent="0.3">
      <c r="A66" s="76" t="s">
        <v>31</v>
      </c>
      <c r="B66" s="76" t="s">
        <v>67</v>
      </c>
      <c r="C66" s="76" t="s">
        <v>32</v>
      </c>
      <c r="D66" s="77">
        <v>4150</v>
      </c>
      <c r="E66" s="77"/>
      <c r="F66" s="77">
        <v>4150</v>
      </c>
      <c r="G66" s="77">
        <v>100</v>
      </c>
      <c r="L66" s="38"/>
      <c r="M66" s="38"/>
      <c r="N66" s="38"/>
      <c r="O66" s="38"/>
      <c r="Q66" s="7"/>
    </row>
    <row r="67" spans="1:17" x14ac:dyDescent="0.3">
      <c r="A67" s="73" t="s">
        <v>68</v>
      </c>
      <c r="B67" s="73" t="s">
        <v>68</v>
      </c>
      <c r="C67" s="73" t="s">
        <v>43</v>
      </c>
      <c r="D67" s="71">
        <v>1792</v>
      </c>
      <c r="E67" s="71">
        <v>1123</v>
      </c>
      <c r="F67" s="71">
        <v>2915</v>
      </c>
      <c r="G67" s="71">
        <v>162.66999999999999</v>
      </c>
      <c r="L67" s="38"/>
      <c r="M67" s="38"/>
      <c r="N67" s="38"/>
      <c r="O67" s="38"/>
      <c r="Q67" s="7"/>
    </row>
    <row r="68" spans="1:17" x14ac:dyDescent="0.3">
      <c r="A68" s="76" t="s">
        <v>105</v>
      </c>
      <c r="B68" s="76" t="s">
        <v>105</v>
      </c>
      <c r="C68" s="76" t="s">
        <v>106</v>
      </c>
      <c r="D68" s="77">
        <v>1792</v>
      </c>
      <c r="E68" s="77">
        <v>1123</v>
      </c>
      <c r="F68" s="77">
        <v>2915</v>
      </c>
      <c r="G68" s="77">
        <v>162.66999999999999</v>
      </c>
      <c r="L68" s="38"/>
      <c r="M68" s="38"/>
      <c r="N68" s="38"/>
      <c r="O68" s="38"/>
      <c r="Q68" s="7"/>
    </row>
    <row r="69" spans="1:17" x14ac:dyDescent="0.3">
      <c r="A69" s="73" t="s">
        <v>27</v>
      </c>
      <c r="B69" s="73" t="s">
        <v>105</v>
      </c>
      <c r="C69" s="73" t="s">
        <v>28</v>
      </c>
      <c r="D69" s="71">
        <v>1792</v>
      </c>
      <c r="E69" s="71">
        <v>1123</v>
      </c>
      <c r="F69" s="71">
        <v>2915</v>
      </c>
      <c r="G69" s="71">
        <v>162.66999999999999</v>
      </c>
      <c r="L69" s="38"/>
      <c r="M69" s="38"/>
      <c r="N69" s="38"/>
      <c r="O69" s="38"/>
      <c r="Q69" s="7"/>
    </row>
    <row r="70" spans="1:17" x14ac:dyDescent="0.3">
      <c r="A70" s="76" t="s">
        <v>29</v>
      </c>
      <c r="B70" s="76" t="s">
        <v>105</v>
      </c>
      <c r="C70" s="76" t="s">
        <v>30</v>
      </c>
      <c r="D70" s="77">
        <v>190</v>
      </c>
      <c r="E70" s="77">
        <v>1</v>
      </c>
      <c r="F70" s="77">
        <v>191</v>
      </c>
      <c r="G70" s="77">
        <v>100.53</v>
      </c>
      <c r="L70" s="38"/>
      <c r="M70" s="38"/>
      <c r="N70" s="38"/>
      <c r="O70" s="38"/>
      <c r="Q70" s="7"/>
    </row>
    <row r="71" spans="1:17" x14ac:dyDescent="0.3">
      <c r="A71" s="73" t="s">
        <v>31</v>
      </c>
      <c r="B71" s="73" t="s">
        <v>105</v>
      </c>
      <c r="C71" s="73" t="s">
        <v>32</v>
      </c>
      <c r="D71" s="71">
        <v>1602</v>
      </c>
      <c r="E71" s="71">
        <v>717</v>
      </c>
      <c r="F71" s="71">
        <v>2319</v>
      </c>
      <c r="G71" s="71">
        <v>144.76</v>
      </c>
      <c r="L71" s="38"/>
      <c r="M71" s="38"/>
      <c r="N71" s="38"/>
      <c r="O71" s="38"/>
      <c r="Q71" s="7"/>
    </row>
    <row r="72" spans="1:17" x14ac:dyDescent="0.3">
      <c r="A72" s="76" t="s">
        <v>56</v>
      </c>
      <c r="B72" s="76" t="s">
        <v>105</v>
      </c>
      <c r="C72" s="76" t="s">
        <v>123</v>
      </c>
      <c r="D72" s="77"/>
      <c r="E72" s="77">
        <v>405</v>
      </c>
      <c r="F72" s="77">
        <v>405</v>
      </c>
      <c r="G72" s="77"/>
      <c r="L72" s="38"/>
      <c r="M72" s="38"/>
      <c r="N72" s="38"/>
      <c r="O72" s="38"/>
      <c r="Q72" s="7"/>
    </row>
    <row r="73" spans="1:17" x14ac:dyDescent="0.3">
      <c r="A73" s="73" t="s">
        <v>15</v>
      </c>
      <c r="B73" s="73" t="s">
        <v>15</v>
      </c>
      <c r="C73" s="73" t="s">
        <v>44</v>
      </c>
      <c r="D73" s="71">
        <v>15650</v>
      </c>
      <c r="E73" s="71">
        <v>5807</v>
      </c>
      <c r="F73" s="71">
        <v>21457</v>
      </c>
      <c r="G73" s="71">
        <v>137.11000000000001</v>
      </c>
      <c r="L73" s="38"/>
      <c r="M73" s="38"/>
      <c r="N73" s="38"/>
      <c r="O73" s="38"/>
      <c r="Q73" s="7"/>
    </row>
    <row r="74" spans="1:17" x14ac:dyDescent="0.3">
      <c r="A74" s="76" t="s">
        <v>69</v>
      </c>
      <c r="B74" s="76" t="s">
        <v>69</v>
      </c>
      <c r="C74" s="76" t="s">
        <v>107</v>
      </c>
      <c r="D74" s="77">
        <v>15650</v>
      </c>
      <c r="E74" s="77">
        <v>5807</v>
      </c>
      <c r="F74" s="77">
        <v>21457</v>
      </c>
      <c r="G74" s="77">
        <v>137.11000000000001</v>
      </c>
      <c r="L74" s="38"/>
      <c r="M74" s="38"/>
      <c r="N74" s="38"/>
      <c r="O74" s="38"/>
      <c r="Q74" s="7"/>
    </row>
    <row r="75" spans="1:17" x14ac:dyDescent="0.3">
      <c r="A75" s="73" t="s">
        <v>27</v>
      </c>
      <c r="B75" s="73" t="s">
        <v>69</v>
      </c>
      <c r="C75" s="73" t="s">
        <v>28</v>
      </c>
      <c r="D75" s="71">
        <v>6650</v>
      </c>
      <c r="E75" s="71">
        <v>9807</v>
      </c>
      <c r="F75" s="71">
        <v>16457</v>
      </c>
      <c r="G75" s="71">
        <v>247.47</v>
      </c>
      <c r="L75" s="38"/>
      <c r="M75" s="38"/>
      <c r="N75" s="38"/>
      <c r="O75" s="38"/>
      <c r="Q75" s="7"/>
    </row>
    <row r="76" spans="1:17" x14ac:dyDescent="0.3">
      <c r="A76" s="76" t="s">
        <v>29</v>
      </c>
      <c r="B76" s="76" t="s">
        <v>69</v>
      </c>
      <c r="C76" s="76" t="s">
        <v>30</v>
      </c>
      <c r="D76" s="77"/>
      <c r="E76" s="77">
        <v>7</v>
      </c>
      <c r="F76" s="77">
        <v>7</v>
      </c>
      <c r="G76" s="77"/>
      <c r="L76" s="38"/>
      <c r="M76" s="38"/>
      <c r="N76" s="38"/>
      <c r="O76" s="38"/>
      <c r="Q76" s="7"/>
    </row>
    <row r="77" spans="1:17" x14ac:dyDescent="0.3">
      <c r="A77" s="73" t="s">
        <v>31</v>
      </c>
      <c r="B77" s="73" t="s">
        <v>69</v>
      </c>
      <c r="C77" s="73" t="s">
        <v>32</v>
      </c>
      <c r="D77" s="71">
        <v>6650</v>
      </c>
      <c r="E77" s="71">
        <v>9800</v>
      </c>
      <c r="F77" s="71">
        <v>16450</v>
      </c>
      <c r="G77" s="71">
        <v>247.37</v>
      </c>
      <c r="L77" s="38"/>
      <c r="M77" s="38"/>
      <c r="N77" s="38"/>
      <c r="O77" s="38"/>
      <c r="Q77" s="7"/>
    </row>
    <row r="78" spans="1:17" x14ac:dyDescent="0.3">
      <c r="A78" s="76" t="s">
        <v>35</v>
      </c>
      <c r="B78" s="76" t="s">
        <v>69</v>
      </c>
      <c r="C78" s="76" t="s">
        <v>36</v>
      </c>
      <c r="D78" s="77">
        <v>9000</v>
      </c>
      <c r="E78" s="77">
        <v>-4000</v>
      </c>
      <c r="F78" s="77">
        <v>5000</v>
      </c>
      <c r="G78" s="77">
        <v>55.56</v>
      </c>
      <c r="L78" s="38"/>
      <c r="M78" s="38"/>
      <c r="N78" s="38"/>
      <c r="O78" s="38"/>
      <c r="Q78" s="7"/>
    </row>
    <row r="79" spans="1:17" x14ac:dyDescent="0.3">
      <c r="A79" s="73" t="s">
        <v>37</v>
      </c>
      <c r="B79" s="73" t="s">
        <v>69</v>
      </c>
      <c r="C79" s="73" t="s">
        <v>38</v>
      </c>
      <c r="D79" s="71">
        <v>9000</v>
      </c>
      <c r="E79" s="71">
        <v>-4000</v>
      </c>
      <c r="F79" s="71">
        <v>5000</v>
      </c>
      <c r="G79" s="71">
        <v>55.56</v>
      </c>
      <c r="L79" s="38"/>
      <c r="M79" s="38"/>
      <c r="N79" s="38"/>
      <c r="O79" s="38"/>
      <c r="Q79" s="7"/>
    </row>
    <row r="80" spans="1:17" x14ac:dyDescent="0.3">
      <c r="A80" s="76" t="s">
        <v>50</v>
      </c>
      <c r="B80" s="76" t="s">
        <v>50</v>
      </c>
      <c r="C80" s="76" t="s">
        <v>45</v>
      </c>
      <c r="D80" s="77">
        <v>600</v>
      </c>
      <c r="E80" s="77"/>
      <c r="F80" s="77">
        <v>600</v>
      </c>
      <c r="G80" s="77">
        <v>100</v>
      </c>
      <c r="L80" s="38"/>
      <c r="M80" s="38"/>
      <c r="N80" s="38"/>
      <c r="O80" s="38"/>
      <c r="Q80" s="7"/>
    </row>
    <row r="81" spans="1:17" x14ac:dyDescent="0.3">
      <c r="A81" s="73" t="s">
        <v>70</v>
      </c>
      <c r="B81" s="73" t="s">
        <v>70</v>
      </c>
      <c r="C81" s="73" t="s">
        <v>108</v>
      </c>
      <c r="D81" s="71">
        <v>600</v>
      </c>
      <c r="E81" s="71"/>
      <c r="F81" s="71">
        <v>600</v>
      </c>
      <c r="G81" s="71">
        <v>100</v>
      </c>
      <c r="L81" s="38"/>
      <c r="M81" s="38"/>
      <c r="N81" s="38"/>
      <c r="O81" s="38"/>
      <c r="Q81" s="7"/>
    </row>
    <row r="82" spans="1:17" x14ac:dyDescent="0.3">
      <c r="A82" s="76" t="s">
        <v>27</v>
      </c>
      <c r="B82" s="76" t="s">
        <v>70</v>
      </c>
      <c r="C82" s="76" t="s">
        <v>28</v>
      </c>
      <c r="D82" s="77">
        <v>600</v>
      </c>
      <c r="E82" s="77"/>
      <c r="F82" s="77">
        <v>600</v>
      </c>
      <c r="G82" s="77">
        <v>100</v>
      </c>
      <c r="L82" s="38"/>
      <c r="M82" s="38"/>
      <c r="N82" s="38"/>
      <c r="O82" s="38"/>
      <c r="Q82" s="7"/>
    </row>
    <row r="83" spans="1:17" x14ac:dyDescent="0.3">
      <c r="A83" s="73" t="s">
        <v>31</v>
      </c>
      <c r="B83" s="73" t="s">
        <v>70</v>
      </c>
      <c r="C83" s="73" t="s">
        <v>32</v>
      </c>
      <c r="D83" s="71">
        <v>600</v>
      </c>
      <c r="E83" s="71"/>
      <c r="F83" s="71">
        <v>600</v>
      </c>
      <c r="G83" s="71">
        <v>100</v>
      </c>
      <c r="L83" s="38"/>
      <c r="M83" s="38"/>
      <c r="N83" s="38"/>
      <c r="O83" s="38"/>
      <c r="Q83" s="7"/>
    </row>
    <row r="84" spans="1:17" x14ac:dyDescent="0.3">
      <c r="A84" s="76" t="s">
        <v>109</v>
      </c>
      <c r="B84" s="76" t="s">
        <v>109</v>
      </c>
      <c r="C84" s="76" t="s">
        <v>110</v>
      </c>
      <c r="D84" s="77">
        <v>6288</v>
      </c>
      <c r="E84" s="77">
        <v>-432</v>
      </c>
      <c r="F84" s="77">
        <v>5856</v>
      </c>
      <c r="G84" s="77">
        <v>93.13</v>
      </c>
      <c r="L84" s="38"/>
      <c r="M84" s="38"/>
      <c r="N84" s="38"/>
      <c r="O84" s="38"/>
      <c r="Q84" s="7"/>
    </row>
    <row r="85" spans="1:17" x14ac:dyDescent="0.3">
      <c r="A85" s="73" t="s">
        <v>111</v>
      </c>
      <c r="B85" s="73" t="s">
        <v>111</v>
      </c>
      <c r="C85" s="73" t="s">
        <v>112</v>
      </c>
      <c r="D85" s="71">
        <v>184</v>
      </c>
      <c r="E85" s="71"/>
      <c r="F85" s="71">
        <v>184</v>
      </c>
      <c r="G85" s="71">
        <v>100</v>
      </c>
      <c r="L85" s="38"/>
      <c r="M85" s="38"/>
      <c r="N85" s="38"/>
      <c r="O85" s="38"/>
      <c r="Q85" s="7"/>
    </row>
    <row r="86" spans="1:17" x14ac:dyDescent="0.3">
      <c r="A86" s="76" t="s">
        <v>27</v>
      </c>
      <c r="B86" s="76" t="s">
        <v>111</v>
      </c>
      <c r="C86" s="76" t="s">
        <v>28</v>
      </c>
      <c r="D86" s="77">
        <v>184</v>
      </c>
      <c r="E86" s="77"/>
      <c r="F86" s="77">
        <v>184</v>
      </c>
      <c r="G86" s="77">
        <v>100</v>
      </c>
      <c r="L86" s="38"/>
      <c r="M86" s="38"/>
      <c r="N86" s="38"/>
      <c r="O86" s="38"/>
      <c r="Q86" s="7"/>
    </row>
    <row r="87" spans="1:17" x14ac:dyDescent="0.3">
      <c r="A87" s="73" t="s">
        <v>31</v>
      </c>
      <c r="B87" s="73" t="s">
        <v>111</v>
      </c>
      <c r="C87" s="73" t="s">
        <v>32</v>
      </c>
      <c r="D87" s="71">
        <v>184</v>
      </c>
      <c r="E87" s="71"/>
      <c r="F87" s="71">
        <v>184</v>
      </c>
      <c r="G87" s="71">
        <v>100</v>
      </c>
      <c r="L87" s="38"/>
      <c r="M87" s="38"/>
      <c r="N87" s="38"/>
      <c r="O87" s="38"/>
      <c r="Q87" s="7"/>
    </row>
    <row r="88" spans="1:17" x14ac:dyDescent="0.3">
      <c r="A88" s="76" t="s">
        <v>113</v>
      </c>
      <c r="B88" s="76" t="s">
        <v>113</v>
      </c>
      <c r="C88" s="76" t="s">
        <v>114</v>
      </c>
      <c r="D88" s="77">
        <v>3414</v>
      </c>
      <c r="E88" s="77">
        <v>-411</v>
      </c>
      <c r="F88" s="77">
        <v>3003</v>
      </c>
      <c r="G88" s="77">
        <v>87.96</v>
      </c>
      <c r="L88" s="38"/>
      <c r="M88" s="38"/>
      <c r="N88" s="38"/>
      <c r="O88" s="38"/>
      <c r="Q88" s="7"/>
    </row>
    <row r="89" spans="1:17" x14ac:dyDescent="0.3">
      <c r="A89" s="73" t="s">
        <v>27</v>
      </c>
      <c r="B89" s="73" t="s">
        <v>113</v>
      </c>
      <c r="C89" s="73" t="s">
        <v>28</v>
      </c>
      <c r="D89" s="71">
        <v>3414</v>
      </c>
      <c r="E89" s="71">
        <v>-411</v>
      </c>
      <c r="F89" s="71">
        <v>3003</v>
      </c>
      <c r="G89" s="71">
        <v>87.96</v>
      </c>
      <c r="L89" s="38"/>
      <c r="M89" s="38"/>
      <c r="N89" s="38"/>
      <c r="O89" s="38"/>
      <c r="Q89" s="7"/>
    </row>
    <row r="90" spans="1:17" x14ac:dyDescent="0.3">
      <c r="A90" s="76" t="s">
        <v>31</v>
      </c>
      <c r="B90" s="76" t="s">
        <v>113</v>
      </c>
      <c r="C90" s="76" t="s">
        <v>32</v>
      </c>
      <c r="D90" s="77">
        <v>3414</v>
      </c>
      <c r="E90" s="77">
        <v>-411</v>
      </c>
      <c r="F90" s="77">
        <v>3003</v>
      </c>
      <c r="G90" s="77">
        <v>87.96</v>
      </c>
      <c r="L90" s="38"/>
      <c r="M90" s="38"/>
      <c r="N90" s="38"/>
      <c r="O90" s="38"/>
      <c r="Q90" s="7"/>
    </row>
    <row r="91" spans="1:17" x14ac:dyDescent="0.3">
      <c r="A91" s="73" t="s">
        <v>115</v>
      </c>
      <c r="B91" s="73" t="s">
        <v>115</v>
      </c>
      <c r="C91" s="73" t="s">
        <v>116</v>
      </c>
      <c r="D91" s="71">
        <v>2391</v>
      </c>
      <c r="E91" s="71">
        <v>27</v>
      </c>
      <c r="F91" s="71">
        <v>2418</v>
      </c>
      <c r="G91" s="71">
        <v>101.13</v>
      </c>
      <c r="L91" s="38"/>
      <c r="M91" s="38"/>
      <c r="N91" s="38"/>
      <c r="O91" s="38"/>
      <c r="Q91" s="7"/>
    </row>
    <row r="92" spans="1:17" x14ac:dyDescent="0.3">
      <c r="A92" s="76" t="s">
        <v>27</v>
      </c>
      <c r="B92" s="76" t="s">
        <v>115</v>
      </c>
      <c r="C92" s="76" t="s">
        <v>28</v>
      </c>
      <c r="D92" s="77">
        <v>2391</v>
      </c>
      <c r="E92" s="77">
        <v>27</v>
      </c>
      <c r="F92" s="77">
        <v>2418</v>
      </c>
      <c r="G92" s="77">
        <v>101.13</v>
      </c>
      <c r="L92" s="38"/>
      <c r="M92" s="38"/>
      <c r="N92" s="38"/>
      <c r="O92" s="38"/>
      <c r="Q92" s="7"/>
    </row>
    <row r="93" spans="1:17" x14ac:dyDescent="0.3">
      <c r="A93" s="73" t="s">
        <v>31</v>
      </c>
      <c r="B93" s="73" t="s">
        <v>115</v>
      </c>
      <c r="C93" s="73" t="s">
        <v>32</v>
      </c>
      <c r="D93" s="71">
        <v>2391</v>
      </c>
      <c r="E93" s="71">
        <v>27</v>
      </c>
      <c r="F93" s="71">
        <v>2418</v>
      </c>
      <c r="G93" s="71">
        <v>101.13</v>
      </c>
      <c r="L93" s="38"/>
      <c r="M93" s="38"/>
      <c r="N93" s="38"/>
      <c r="O93" s="38"/>
      <c r="Q93" s="7"/>
    </row>
    <row r="94" spans="1:17" x14ac:dyDescent="0.3">
      <c r="A94" s="76" t="s">
        <v>117</v>
      </c>
      <c r="B94" s="76" t="s">
        <v>117</v>
      </c>
      <c r="C94" s="76" t="s">
        <v>118</v>
      </c>
      <c r="D94" s="77">
        <v>299</v>
      </c>
      <c r="E94" s="77">
        <v>-48</v>
      </c>
      <c r="F94" s="77">
        <v>251</v>
      </c>
      <c r="G94" s="77">
        <v>83.95</v>
      </c>
      <c r="L94" s="38"/>
      <c r="M94" s="38"/>
      <c r="N94" s="38"/>
      <c r="O94" s="38"/>
      <c r="Q94" s="7"/>
    </row>
    <row r="95" spans="1:17" x14ac:dyDescent="0.3">
      <c r="A95" s="73" t="s">
        <v>27</v>
      </c>
      <c r="B95" s="73" t="s">
        <v>117</v>
      </c>
      <c r="C95" s="73" t="s">
        <v>28</v>
      </c>
      <c r="D95" s="71">
        <v>299</v>
      </c>
      <c r="E95" s="71">
        <v>-48</v>
      </c>
      <c r="F95" s="71">
        <v>251</v>
      </c>
      <c r="G95" s="71">
        <v>83.95</v>
      </c>
      <c r="L95" s="38"/>
      <c r="M95" s="38"/>
      <c r="N95" s="38"/>
      <c r="O95" s="38"/>
      <c r="Q95" s="7"/>
    </row>
    <row r="96" spans="1:17" x14ac:dyDescent="0.3">
      <c r="A96" s="76" t="s">
        <v>31</v>
      </c>
      <c r="B96" s="76" t="s">
        <v>117</v>
      </c>
      <c r="C96" s="76" t="s">
        <v>32</v>
      </c>
      <c r="D96" s="77">
        <v>299</v>
      </c>
      <c r="E96" s="77">
        <v>-48</v>
      </c>
      <c r="F96" s="77">
        <v>251</v>
      </c>
      <c r="G96" s="77">
        <v>83.95</v>
      </c>
      <c r="L96" s="38"/>
      <c r="M96" s="38"/>
      <c r="N96" s="38"/>
      <c r="O96" s="38"/>
      <c r="Q96" s="7"/>
    </row>
    <row r="97" spans="1:17" x14ac:dyDescent="0.3">
      <c r="A97" s="73" t="s">
        <v>152</v>
      </c>
      <c r="B97" s="73"/>
      <c r="C97" s="73" t="s">
        <v>134</v>
      </c>
      <c r="D97" s="71">
        <v>26119</v>
      </c>
      <c r="E97" s="71">
        <v>-4119</v>
      </c>
      <c r="F97" s="71">
        <v>22000</v>
      </c>
      <c r="G97" s="71">
        <v>84.23</v>
      </c>
      <c r="L97" s="38"/>
      <c r="M97" s="38"/>
      <c r="N97" s="38"/>
      <c r="O97" s="38"/>
      <c r="Q97" s="7"/>
    </row>
    <row r="98" spans="1:17" x14ac:dyDescent="0.3">
      <c r="A98" s="76" t="s">
        <v>65</v>
      </c>
      <c r="B98" s="76" t="s">
        <v>65</v>
      </c>
      <c r="C98" s="76" t="s">
        <v>40</v>
      </c>
      <c r="D98" s="77">
        <v>9119</v>
      </c>
      <c r="E98" s="77">
        <v>-4119</v>
      </c>
      <c r="F98" s="77">
        <v>5000</v>
      </c>
      <c r="G98" s="77">
        <v>54.83</v>
      </c>
      <c r="L98" s="38"/>
      <c r="M98" s="38"/>
      <c r="N98" s="38"/>
      <c r="O98" s="38"/>
      <c r="Q98" s="7"/>
    </row>
    <row r="99" spans="1:17" x14ac:dyDescent="0.3">
      <c r="A99" s="73" t="s">
        <v>66</v>
      </c>
      <c r="B99" s="73" t="s">
        <v>66</v>
      </c>
      <c r="C99" s="73" t="s">
        <v>40</v>
      </c>
      <c r="D99" s="71">
        <v>9119</v>
      </c>
      <c r="E99" s="71">
        <v>-4119</v>
      </c>
      <c r="F99" s="71">
        <v>5000</v>
      </c>
      <c r="G99" s="71">
        <v>54.83</v>
      </c>
      <c r="L99" s="38"/>
      <c r="M99" s="38"/>
      <c r="N99" s="38"/>
      <c r="O99" s="38"/>
      <c r="Q99" s="7"/>
    </row>
    <row r="100" spans="1:17" x14ac:dyDescent="0.3">
      <c r="A100" s="76" t="s">
        <v>27</v>
      </c>
      <c r="B100" s="76" t="s">
        <v>66</v>
      </c>
      <c r="C100" s="76" t="s">
        <v>28</v>
      </c>
      <c r="D100" s="77">
        <v>9119</v>
      </c>
      <c r="E100" s="77">
        <v>-4119</v>
      </c>
      <c r="F100" s="77">
        <v>5000</v>
      </c>
      <c r="G100" s="77">
        <v>54.83</v>
      </c>
      <c r="L100" s="38"/>
      <c r="M100" s="38"/>
      <c r="N100" s="38"/>
      <c r="O100" s="38"/>
      <c r="Q100" s="7"/>
    </row>
    <row r="101" spans="1:17" x14ac:dyDescent="0.3">
      <c r="A101" s="73" t="s">
        <v>54</v>
      </c>
      <c r="B101" s="73" t="s">
        <v>66</v>
      </c>
      <c r="C101" s="73" t="s">
        <v>55</v>
      </c>
      <c r="D101" s="71">
        <v>9119</v>
      </c>
      <c r="E101" s="71">
        <v>-4119</v>
      </c>
      <c r="F101" s="71">
        <v>5000</v>
      </c>
      <c r="G101" s="71">
        <v>54.83</v>
      </c>
      <c r="L101" s="38"/>
      <c r="M101" s="38"/>
      <c r="N101" s="38"/>
      <c r="O101" s="38"/>
      <c r="Q101" s="7"/>
    </row>
    <row r="102" spans="1:17" x14ac:dyDescent="0.3">
      <c r="A102" s="76" t="s">
        <v>68</v>
      </c>
      <c r="B102" s="76" t="s">
        <v>68</v>
      </c>
      <c r="C102" s="76" t="s">
        <v>43</v>
      </c>
      <c r="D102" s="77">
        <v>17000</v>
      </c>
      <c r="E102" s="77"/>
      <c r="F102" s="77">
        <v>17000</v>
      </c>
      <c r="G102" s="77">
        <v>100</v>
      </c>
      <c r="L102" s="38"/>
      <c r="M102" s="38"/>
      <c r="N102" s="38"/>
      <c r="O102" s="38"/>
      <c r="Q102" s="7"/>
    </row>
    <row r="103" spans="1:17" x14ac:dyDescent="0.3">
      <c r="A103" s="73" t="s">
        <v>105</v>
      </c>
      <c r="B103" s="73" t="s">
        <v>105</v>
      </c>
      <c r="C103" s="73" t="s">
        <v>106</v>
      </c>
      <c r="D103" s="71">
        <v>17000</v>
      </c>
      <c r="E103" s="71"/>
      <c r="F103" s="71">
        <v>17000</v>
      </c>
      <c r="G103" s="71">
        <v>100</v>
      </c>
      <c r="L103" s="38"/>
      <c r="M103" s="38"/>
      <c r="N103" s="38"/>
      <c r="O103" s="38"/>
      <c r="Q103" s="7"/>
    </row>
    <row r="104" spans="1:17" x14ac:dyDescent="0.3">
      <c r="A104" s="76" t="s">
        <v>27</v>
      </c>
      <c r="B104" s="76" t="s">
        <v>105</v>
      </c>
      <c r="C104" s="76" t="s">
        <v>28</v>
      </c>
      <c r="D104" s="77">
        <v>12000</v>
      </c>
      <c r="E104" s="77"/>
      <c r="F104" s="77">
        <v>12000</v>
      </c>
      <c r="G104" s="77">
        <v>100</v>
      </c>
      <c r="L104" s="38"/>
      <c r="M104" s="38"/>
      <c r="N104" s="38"/>
      <c r="O104" s="38"/>
      <c r="Q104" s="7"/>
    </row>
    <row r="105" spans="1:17" x14ac:dyDescent="0.3">
      <c r="A105" s="73" t="s">
        <v>54</v>
      </c>
      <c r="B105" s="73" t="s">
        <v>105</v>
      </c>
      <c r="C105" s="73" t="s">
        <v>55</v>
      </c>
      <c r="D105" s="71">
        <v>12000</v>
      </c>
      <c r="E105" s="71"/>
      <c r="F105" s="71">
        <v>12000</v>
      </c>
      <c r="G105" s="71">
        <v>100</v>
      </c>
      <c r="L105" s="38"/>
      <c r="M105" s="38"/>
      <c r="N105" s="38"/>
      <c r="O105" s="38"/>
      <c r="Q105" s="7"/>
    </row>
    <row r="106" spans="1:17" x14ac:dyDescent="0.3">
      <c r="A106" s="76" t="s">
        <v>35</v>
      </c>
      <c r="B106" s="76" t="s">
        <v>105</v>
      </c>
      <c r="C106" s="76" t="s">
        <v>36</v>
      </c>
      <c r="D106" s="77">
        <v>5000</v>
      </c>
      <c r="E106" s="77"/>
      <c r="F106" s="77">
        <v>5000</v>
      </c>
      <c r="G106" s="77">
        <v>100</v>
      </c>
      <c r="L106" s="38"/>
      <c r="M106" s="38"/>
      <c r="N106" s="38"/>
      <c r="O106" s="38"/>
      <c r="Q106" s="7"/>
    </row>
    <row r="107" spans="1:17" x14ac:dyDescent="0.3">
      <c r="A107" s="73" t="s">
        <v>37</v>
      </c>
      <c r="B107" s="73" t="s">
        <v>105</v>
      </c>
      <c r="C107" s="73" t="s">
        <v>38</v>
      </c>
      <c r="D107" s="71">
        <v>5000</v>
      </c>
      <c r="E107" s="71"/>
      <c r="F107" s="71">
        <v>5000</v>
      </c>
      <c r="G107" s="71">
        <v>100</v>
      </c>
      <c r="L107" s="38"/>
      <c r="M107" s="38"/>
      <c r="N107" s="38"/>
      <c r="O107" s="38"/>
      <c r="Q107" s="7"/>
    </row>
    <row r="108" spans="1:17" x14ac:dyDescent="0.3">
      <c r="A108" s="76" t="s">
        <v>153</v>
      </c>
      <c r="B108" s="76"/>
      <c r="C108" s="76" t="s">
        <v>135</v>
      </c>
      <c r="D108" s="77">
        <v>980010</v>
      </c>
      <c r="E108" s="77">
        <v>30490</v>
      </c>
      <c r="F108" s="77">
        <v>1010500</v>
      </c>
      <c r="G108" s="77">
        <v>103.11</v>
      </c>
      <c r="L108" s="38"/>
      <c r="M108" s="38"/>
      <c r="N108" s="38"/>
      <c r="O108" s="38"/>
      <c r="Q108" s="7"/>
    </row>
    <row r="109" spans="1:17" x14ac:dyDescent="0.3">
      <c r="A109" s="73" t="s">
        <v>68</v>
      </c>
      <c r="B109" s="73" t="s">
        <v>68</v>
      </c>
      <c r="C109" s="73" t="s">
        <v>43</v>
      </c>
      <c r="D109" s="71">
        <v>980000</v>
      </c>
      <c r="E109" s="71">
        <v>30500</v>
      </c>
      <c r="F109" s="71">
        <v>1010500</v>
      </c>
      <c r="G109" s="71">
        <v>103.11</v>
      </c>
      <c r="L109" s="38"/>
      <c r="M109" s="38"/>
      <c r="N109" s="38"/>
      <c r="O109" s="38"/>
      <c r="Q109" s="7"/>
    </row>
    <row r="110" spans="1:17" x14ac:dyDescent="0.3">
      <c r="A110" s="76" t="s">
        <v>105</v>
      </c>
      <c r="B110" s="76" t="s">
        <v>105</v>
      </c>
      <c r="C110" s="76" t="s">
        <v>106</v>
      </c>
      <c r="D110" s="77">
        <v>980000</v>
      </c>
      <c r="E110" s="77">
        <v>30500</v>
      </c>
      <c r="F110" s="77">
        <v>1010500</v>
      </c>
      <c r="G110" s="77">
        <v>103.11</v>
      </c>
      <c r="L110" s="38"/>
      <c r="M110" s="38"/>
      <c r="N110" s="38"/>
      <c r="O110" s="38"/>
      <c r="Q110" s="7"/>
    </row>
    <row r="111" spans="1:17" x14ac:dyDescent="0.3">
      <c r="A111" s="73" t="s">
        <v>27</v>
      </c>
      <c r="B111" s="73" t="s">
        <v>105</v>
      </c>
      <c r="C111" s="73" t="s">
        <v>28</v>
      </c>
      <c r="D111" s="71">
        <v>980000</v>
      </c>
      <c r="E111" s="71">
        <v>30500</v>
      </c>
      <c r="F111" s="71">
        <v>1010500</v>
      </c>
      <c r="G111" s="71">
        <v>103.11</v>
      </c>
      <c r="L111" s="38"/>
      <c r="M111" s="38"/>
      <c r="N111" s="38"/>
      <c r="O111" s="38"/>
      <c r="Q111" s="7"/>
    </row>
    <row r="112" spans="1:17" x14ac:dyDescent="0.3">
      <c r="A112" s="76" t="s">
        <v>29</v>
      </c>
      <c r="B112" s="76" t="s">
        <v>105</v>
      </c>
      <c r="C112" s="76" t="s">
        <v>30</v>
      </c>
      <c r="D112" s="77">
        <v>961500</v>
      </c>
      <c r="E112" s="77">
        <v>23500</v>
      </c>
      <c r="F112" s="77">
        <v>985000</v>
      </c>
      <c r="G112" s="77">
        <v>102.44</v>
      </c>
      <c r="L112" s="38"/>
      <c r="M112" s="38"/>
      <c r="N112" s="38"/>
      <c r="O112" s="38"/>
      <c r="Q112" s="7"/>
    </row>
    <row r="113" spans="1:17" x14ac:dyDescent="0.3">
      <c r="A113" s="73" t="s">
        <v>31</v>
      </c>
      <c r="B113" s="73" t="s">
        <v>105</v>
      </c>
      <c r="C113" s="73" t="s">
        <v>32</v>
      </c>
      <c r="D113" s="71">
        <v>18500</v>
      </c>
      <c r="E113" s="71">
        <v>7000</v>
      </c>
      <c r="F113" s="71">
        <v>25500</v>
      </c>
      <c r="G113" s="71">
        <v>137.84</v>
      </c>
      <c r="L113" s="38"/>
      <c r="M113" s="38"/>
      <c r="N113" s="38"/>
      <c r="O113" s="38"/>
      <c r="Q113" s="7"/>
    </row>
    <row r="114" spans="1:17" x14ac:dyDescent="0.3">
      <c r="A114" s="76" t="s">
        <v>109</v>
      </c>
      <c r="B114" s="76" t="s">
        <v>109</v>
      </c>
      <c r="C114" s="76" t="s">
        <v>110</v>
      </c>
      <c r="D114" s="77">
        <v>10</v>
      </c>
      <c r="E114" s="77">
        <v>-10</v>
      </c>
      <c r="F114" s="77"/>
      <c r="G114" s="77"/>
      <c r="L114" s="38"/>
      <c r="M114" s="38"/>
      <c r="N114" s="38"/>
      <c r="O114" s="38"/>
      <c r="Q114" s="7"/>
    </row>
    <row r="115" spans="1:17" x14ac:dyDescent="0.3">
      <c r="A115" s="73" t="s">
        <v>115</v>
      </c>
      <c r="B115" s="73" t="s">
        <v>115</v>
      </c>
      <c r="C115" s="73" t="s">
        <v>116</v>
      </c>
      <c r="D115" s="71">
        <v>10</v>
      </c>
      <c r="E115" s="71">
        <v>-10</v>
      </c>
      <c r="F115" s="71"/>
      <c r="G115" s="71"/>
      <c r="L115" s="38"/>
      <c r="M115" s="38"/>
      <c r="N115" s="38"/>
      <c r="O115" s="38"/>
      <c r="Q115" s="7"/>
    </row>
    <row r="116" spans="1:17" x14ac:dyDescent="0.3">
      <c r="A116" s="76" t="s">
        <v>27</v>
      </c>
      <c r="B116" s="76" t="s">
        <v>115</v>
      </c>
      <c r="C116" s="76" t="s">
        <v>28</v>
      </c>
      <c r="D116" s="77">
        <v>10</v>
      </c>
      <c r="E116" s="77">
        <v>-10</v>
      </c>
      <c r="F116" s="77"/>
      <c r="G116" s="77"/>
      <c r="L116" s="38"/>
      <c r="M116" s="38"/>
      <c r="N116" s="38"/>
      <c r="O116" s="38"/>
      <c r="Q116" s="7"/>
    </row>
    <row r="117" spans="1:17" x14ac:dyDescent="0.3">
      <c r="A117" s="73" t="s">
        <v>31</v>
      </c>
      <c r="B117" s="73" t="s">
        <v>115</v>
      </c>
      <c r="C117" s="73" t="s">
        <v>32</v>
      </c>
      <c r="D117" s="71">
        <v>10</v>
      </c>
      <c r="E117" s="71">
        <v>-10</v>
      </c>
      <c r="F117" s="71"/>
      <c r="G117" s="71"/>
      <c r="L117" s="38"/>
      <c r="M117" s="38"/>
      <c r="N117" s="38"/>
      <c r="O117" s="38"/>
      <c r="Q117" s="7"/>
    </row>
    <row r="118" spans="1:17" x14ac:dyDescent="0.3">
      <c r="A118" s="76" t="s">
        <v>154</v>
      </c>
      <c r="B118" s="76"/>
      <c r="C118" s="76" t="s">
        <v>136</v>
      </c>
      <c r="D118" s="77">
        <v>40000</v>
      </c>
      <c r="E118" s="77"/>
      <c r="F118" s="77">
        <v>40000</v>
      </c>
      <c r="G118" s="77">
        <v>100</v>
      </c>
      <c r="L118" s="38"/>
      <c r="M118" s="38"/>
      <c r="N118" s="38"/>
      <c r="O118" s="38"/>
      <c r="Q118" s="7"/>
    </row>
    <row r="119" spans="1:17" x14ac:dyDescent="0.3">
      <c r="A119" s="73" t="s">
        <v>68</v>
      </c>
      <c r="B119" s="73" t="s">
        <v>68</v>
      </c>
      <c r="C119" s="73" t="s">
        <v>43</v>
      </c>
      <c r="D119" s="71">
        <v>40000</v>
      </c>
      <c r="E119" s="71"/>
      <c r="F119" s="71">
        <v>40000</v>
      </c>
      <c r="G119" s="71">
        <v>100</v>
      </c>
    </row>
    <row r="120" spans="1:17" x14ac:dyDescent="0.3">
      <c r="A120" s="76" t="s">
        <v>105</v>
      </c>
      <c r="B120" s="76" t="s">
        <v>105</v>
      </c>
      <c r="C120" s="76" t="s">
        <v>106</v>
      </c>
      <c r="D120" s="77">
        <v>40000</v>
      </c>
      <c r="E120" s="77"/>
      <c r="F120" s="77">
        <v>40000</v>
      </c>
      <c r="G120" s="77">
        <v>100</v>
      </c>
    </row>
    <row r="121" spans="1:17" x14ac:dyDescent="0.3">
      <c r="A121" s="73" t="s">
        <v>27</v>
      </c>
      <c r="B121" s="73" t="s">
        <v>105</v>
      </c>
      <c r="C121" s="73" t="s">
        <v>28</v>
      </c>
      <c r="D121" s="71">
        <v>40000</v>
      </c>
      <c r="E121" s="71"/>
      <c r="F121" s="71">
        <v>40000</v>
      </c>
      <c r="G121" s="71">
        <v>100</v>
      </c>
    </row>
    <row r="122" spans="1:17" x14ac:dyDescent="0.3">
      <c r="A122" s="76" t="s">
        <v>31</v>
      </c>
      <c r="B122" s="76" t="s">
        <v>105</v>
      </c>
      <c r="C122" s="76" t="s">
        <v>32</v>
      </c>
      <c r="D122" s="77">
        <v>40000</v>
      </c>
      <c r="E122" s="77"/>
      <c r="F122" s="77">
        <v>40000</v>
      </c>
      <c r="G122" s="77">
        <v>100</v>
      </c>
    </row>
    <row r="123" spans="1:17" x14ac:dyDescent="0.3">
      <c r="A123" s="73" t="s">
        <v>155</v>
      </c>
      <c r="B123" s="73"/>
      <c r="C123" s="73" t="s">
        <v>137</v>
      </c>
      <c r="D123" s="71">
        <v>6951</v>
      </c>
      <c r="E123" s="71">
        <v>5623</v>
      </c>
      <c r="F123" s="71">
        <v>12574</v>
      </c>
      <c r="G123" s="71">
        <v>180.89</v>
      </c>
    </row>
    <row r="124" spans="1:17" x14ac:dyDescent="0.3">
      <c r="A124" s="76" t="s">
        <v>15</v>
      </c>
      <c r="B124" s="76" t="s">
        <v>15</v>
      </c>
      <c r="C124" s="76" t="s">
        <v>44</v>
      </c>
      <c r="D124" s="77"/>
      <c r="E124" s="77">
        <v>6500</v>
      </c>
      <c r="F124" s="77">
        <v>6500</v>
      </c>
      <c r="G124" s="77"/>
    </row>
    <row r="125" spans="1:17" x14ac:dyDescent="0.3">
      <c r="A125" s="73" t="s">
        <v>69</v>
      </c>
      <c r="B125" s="73" t="s">
        <v>69</v>
      </c>
      <c r="C125" s="73" t="s">
        <v>107</v>
      </c>
      <c r="D125" s="71"/>
      <c r="E125" s="71">
        <v>6500</v>
      </c>
      <c r="F125" s="71">
        <v>6500</v>
      </c>
      <c r="G125" s="71"/>
    </row>
    <row r="126" spans="1:17" x14ac:dyDescent="0.3">
      <c r="A126" s="76" t="s">
        <v>35</v>
      </c>
      <c r="B126" s="76" t="s">
        <v>69</v>
      </c>
      <c r="C126" s="76" t="s">
        <v>36</v>
      </c>
      <c r="D126" s="77"/>
      <c r="E126" s="77">
        <v>6500</v>
      </c>
      <c r="F126" s="77">
        <v>6500</v>
      </c>
      <c r="G126" s="77"/>
    </row>
    <row r="127" spans="1:17" x14ac:dyDescent="0.3">
      <c r="A127" s="73" t="s">
        <v>37</v>
      </c>
      <c r="B127" s="73" t="s">
        <v>69</v>
      </c>
      <c r="C127" s="73" t="s">
        <v>38</v>
      </c>
      <c r="D127" s="71"/>
      <c r="E127" s="71">
        <v>6500</v>
      </c>
      <c r="F127" s="71">
        <v>6500</v>
      </c>
      <c r="G127" s="71"/>
    </row>
    <row r="128" spans="1:17" x14ac:dyDescent="0.3">
      <c r="A128" s="76" t="s">
        <v>109</v>
      </c>
      <c r="B128" s="76" t="s">
        <v>109</v>
      </c>
      <c r="C128" s="76" t="s">
        <v>110</v>
      </c>
      <c r="D128" s="77">
        <v>6951</v>
      </c>
      <c r="E128" s="77">
        <v>-877</v>
      </c>
      <c r="F128" s="77">
        <v>6074</v>
      </c>
      <c r="G128" s="77">
        <v>87.38</v>
      </c>
    </row>
    <row r="129" spans="1:7" x14ac:dyDescent="0.3">
      <c r="A129" s="73" t="s">
        <v>113</v>
      </c>
      <c r="B129" s="73" t="s">
        <v>113</v>
      </c>
      <c r="C129" s="73" t="s">
        <v>114</v>
      </c>
      <c r="D129" s="71">
        <v>5000</v>
      </c>
      <c r="E129" s="71"/>
      <c r="F129" s="71">
        <v>5000</v>
      </c>
      <c r="G129" s="71">
        <v>100</v>
      </c>
    </row>
    <row r="130" spans="1:7" x14ac:dyDescent="0.3">
      <c r="A130" s="76" t="s">
        <v>35</v>
      </c>
      <c r="B130" s="76" t="s">
        <v>113</v>
      </c>
      <c r="C130" s="76" t="s">
        <v>36</v>
      </c>
      <c r="D130" s="77">
        <v>5000</v>
      </c>
      <c r="E130" s="77"/>
      <c r="F130" s="77">
        <v>5000</v>
      </c>
      <c r="G130" s="77">
        <v>100</v>
      </c>
    </row>
    <row r="131" spans="1:7" x14ac:dyDescent="0.3">
      <c r="A131" s="73" t="s">
        <v>37</v>
      </c>
      <c r="B131" s="73" t="s">
        <v>113</v>
      </c>
      <c r="C131" s="73" t="s">
        <v>38</v>
      </c>
      <c r="D131" s="71">
        <v>5000</v>
      </c>
      <c r="E131" s="71"/>
      <c r="F131" s="71">
        <v>5000</v>
      </c>
      <c r="G131" s="71">
        <v>100</v>
      </c>
    </row>
    <row r="132" spans="1:7" x14ac:dyDescent="0.3">
      <c r="A132" s="76" t="s">
        <v>115</v>
      </c>
      <c r="B132" s="76" t="s">
        <v>115</v>
      </c>
      <c r="C132" s="76" t="s">
        <v>116</v>
      </c>
      <c r="D132" s="77">
        <v>41</v>
      </c>
      <c r="E132" s="77">
        <v>-41</v>
      </c>
      <c r="F132" s="77"/>
      <c r="G132" s="77"/>
    </row>
    <row r="133" spans="1:7" x14ac:dyDescent="0.3">
      <c r="A133" s="73" t="s">
        <v>35</v>
      </c>
      <c r="B133" s="73" t="s">
        <v>115</v>
      </c>
      <c r="C133" s="73" t="s">
        <v>36</v>
      </c>
      <c r="D133" s="71">
        <v>41</v>
      </c>
      <c r="E133" s="71">
        <v>-41</v>
      </c>
      <c r="F133" s="71"/>
      <c r="G133" s="71"/>
    </row>
    <row r="134" spans="1:7" x14ac:dyDescent="0.3">
      <c r="A134" s="76" t="s">
        <v>37</v>
      </c>
      <c r="B134" s="76" t="s">
        <v>115</v>
      </c>
      <c r="C134" s="76" t="s">
        <v>38</v>
      </c>
      <c r="D134" s="77">
        <v>41</v>
      </c>
      <c r="E134" s="77">
        <v>-41</v>
      </c>
      <c r="F134" s="77"/>
      <c r="G134" s="77"/>
    </row>
    <row r="135" spans="1:7" x14ac:dyDescent="0.3">
      <c r="A135" s="73" t="s">
        <v>117</v>
      </c>
      <c r="B135" s="73" t="s">
        <v>117</v>
      </c>
      <c r="C135" s="73" t="s">
        <v>118</v>
      </c>
      <c r="D135" s="71">
        <v>826</v>
      </c>
      <c r="E135" s="71">
        <v>-326</v>
      </c>
      <c r="F135" s="71">
        <v>500</v>
      </c>
      <c r="G135" s="71">
        <v>60.53</v>
      </c>
    </row>
    <row r="136" spans="1:7" x14ac:dyDescent="0.3">
      <c r="A136" s="76" t="s">
        <v>35</v>
      </c>
      <c r="B136" s="76" t="s">
        <v>117</v>
      </c>
      <c r="C136" s="76" t="s">
        <v>36</v>
      </c>
      <c r="D136" s="77">
        <v>826</v>
      </c>
      <c r="E136" s="77">
        <v>-326</v>
      </c>
      <c r="F136" s="77">
        <v>500</v>
      </c>
      <c r="G136" s="77">
        <v>60.53</v>
      </c>
    </row>
    <row r="137" spans="1:7" x14ac:dyDescent="0.3">
      <c r="A137" s="73" t="s">
        <v>37</v>
      </c>
      <c r="B137" s="73" t="s">
        <v>117</v>
      </c>
      <c r="C137" s="73" t="s">
        <v>38</v>
      </c>
      <c r="D137" s="71">
        <v>826</v>
      </c>
      <c r="E137" s="71">
        <v>-326</v>
      </c>
      <c r="F137" s="71">
        <v>500</v>
      </c>
      <c r="G137" s="71">
        <v>60.53</v>
      </c>
    </row>
    <row r="138" spans="1:7" x14ac:dyDescent="0.3">
      <c r="A138" s="76" t="s">
        <v>119</v>
      </c>
      <c r="B138" s="76" t="s">
        <v>119</v>
      </c>
      <c r="C138" s="76" t="s">
        <v>120</v>
      </c>
      <c r="D138" s="77">
        <v>1084</v>
      </c>
      <c r="E138" s="77">
        <v>-510</v>
      </c>
      <c r="F138" s="77">
        <v>574</v>
      </c>
      <c r="G138" s="77">
        <v>52.95</v>
      </c>
    </row>
    <row r="139" spans="1:7" x14ac:dyDescent="0.3">
      <c r="A139" s="73" t="s">
        <v>35</v>
      </c>
      <c r="B139" s="73" t="s">
        <v>119</v>
      </c>
      <c r="C139" s="73" t="s">
        <v>36</v>
      </c>
      <c r="D139" s="71">
        <v>1084</v>
      </c>
      <c r="E139" s="71">
        <v>-510</v>
      </c>
      <c r="F139" s="71">
        <v>574</v>
      </c>
      <c r="G139" s="71">
        <v>52.95</v>
      </c>
    </row>
    <row r="140" spans="1:7" x14ac:dyDescent="0.3">
      <c r="A140" s="76" t="s">
        <v>37</v>
      </c>
      <c r="B140" s="76" t="s">
        <v>119</v>
      </c>
      <c r="C140" s="76" t="s">
        <v>38</v>
      </c>
      <c r="D140" s="77">
        <v>1084</v>
      </c>
      <c r="E140" s="77">
        <v>-510</v>
      </c>
      <c r="F140" s="77">
        <v>574</v>
      </c>
      <c r="G140" s="77">
        <v>52.95</v>
      </c>
    </row>
    <row r="141" spans="1:7" x14ac:dyDescent="0.3">
      <c r="A141" s="73" t="s">
        <v>156</v>
      </c>
      <c r="B141" s="73"/>
      <c r="C141" s="73" t="s">
        <v>138</v>
      </c>
      <c r="D141" s="71">
        <v>200</v>
      </c>
      <c r="E141" s="71"/>
      <c r="F141" s="71">
        <v>200</v>
      </c>
      <c r="G141" s="71">
        <v>100</v>
      </c>
    </row>
    <row r="142" spans="1:7" x14ac:dyDescent="0.3">
      <c r="A142" s="76" t="s">
        <v>68</v>
      </c>
      <c r="B142" s="76" t="s">
        <v>68</v>
      </c>
      <c r="C142" s="76" t="s">
        <v>43</v>
      </c>
      <c r="D142" s="77">
        <v>200</v>
      </c>
      <c r="E142" s="77"/>
      <c r="F142" s="77">
        <v>200</v>
      </c>
      <c r="G142" s="77">
        <v>100</v>
      </c>
    </row>
    <row r="143" spans="1:7" x14ac:dyDescent="0.3">
      <c r="A143" s="73" t="s">
        <v>105</v>
      </c>
      <c r="B143" s="73" t="s">
        <v>105</v>
      </c>
      <c r="C143" s="73" t="s">
        <v>106</v>
      </c>
      <c r="D143" s="71">
        <v>200</v>
      </c>
      <c r="E143" s="71"/>
      <c r="F143" s="71">
        <v>200</v>
      </c>
      <c r="G143" s="71">
        <v>100</v>
      </c>
    </row>
    <row r="144" spans="1:7" x14ac:dyDescent="0.3">
      <c r="A144" s="76" t="s">
        <v>27</v>
      </c>
      <c r="B144" s="76" t="s">
        <v>105</v>
      </c>
      <c r="C144" s="76" t="s">
        <v>28</v>
      </c>
      <c r="D144" s="77">
        <v>200</v>
      </c>
      <c r="E144" s="77"/>
      <c r="F144" s="77">
        <v>200</v>
      </c>
      <c r="G144" s="77">
        <v>100</v>
      </c>
    </row>
    <row r="145" spans="1:7" x14ac:dyDescent="0.3">
      <c r="A145" s="73" t="s">
        <v>31</v>
      </c>
      <c r="B145" s="73" t="s">
        <v>105</v>
      </c>
      <c r="C145" s="73" t="s">
        <v>32</v>
      </c>
      <c r="D145" s="71">
        <v>200</v>
      </c>
      <c r="E145" s="71"/>
      <c r="F145" s="71">
        <v>200</v>
      </c>
      <c r="G145" s="71">
        <v>100</v>
      </c>
    </row>
    <row r="146" spans="1:7" x14ac:dyDescent="0.3">
      <c r="A146" s="76" t="s">
        <v>157</v>
      </c>
      <c r="B146" s="76"/>
      <c r="C146" s="76" t="s">
        <v>139</v>
      </c>
      <c r="D146" s="77">
        <v>40583</v>
      </c>
      <c r="E146" s="77">
        <v>6286</v>
      </c>
      <c r="F146" s="77">
        <v>46869</v>
      </c>
      <c r="G146" s="77">
        <v>115.49</v>
      </c>
    </row>
    <row r="147" spans="1:7" x14ac:dyDescent="0.3">
      <c r="A147" s="73" t="s">
        <v>158</v>
      </c>
      <c r="B147" s="73"/>
      <c r="C147" s="73" t="s">
        <v>140</v>
      </c>
      <c r="D147" s="71">
        <v>40583</v>
      </c>
      <c r="E147" s="71">
        <v>6286</v>
      </c>
      <c r="F147" s="71">
        <v>46869</v>
      </c>
      <c r="G147" s="71">
        <v>115.49</v>
      </c>
    </row>
    <row r="148" spans="1:7" x14ac:dyDescent="0.3">
      <c r="A148" s="76" t="s">
        <v>65</v>
      </c>
      <c r="B148" s="76" t="s">
        <v>65</v>
      </c>
      <c r="C148" s="76" t="s">
        <v>40</v>
      </c>
      <c r="D148" s="77">
        <v>17020</v>
      </c>
      <c r="E148" s="77"/>
      <c r="F148" s="77">
        <v>17020</v>
      </c>
      <c r="G148" s="77">
        <v>100</v>
      </c>
    </row>
    <row r="149" spans="1:7" x14ac:dyDescent="0.3">
      <c r="A149" s="73" t="s">
        <v>66</v>
      </c>
      <c r="B149" s="73" t="s">
        <v>66</v>
      </c>
      <c r="C149" s="73" t="s">
        <v>40</v>
      </c>
      <c r="D149" s="71">
        <v>17020</v>
      </c>
      <c r="E149" s="71"/>
      <c r="F149" s="71">
        <v>17020</v>
      </c>
      <c r="G149" s="71">
        <v>100</v>
      </c>
    </row>
    <row r="150" spans="1:7" x14ac:dyDescent="0.3">
      <c r="A150" s="76" t="s">
        <v>27</v>
      </c>
      <c r="B150" s="76" t="s">
        <v>66</v>
      </c>
      <c r="C150" s="76" t="s">
        <v>28</v>
      </c>
      <c r="D150" s="77">
        <v>17020</v>
      </c>
      <c r="E150" s="77"/>
      <c r="F150" s="77">
        <v>17020</v>
      </c>
      <c r="G150" s="77">
        <v>100</v>
      </c>
    </row>
    <row r="151" spans="1:7" x14ac:dyDescent="0.3">
      <c r="A151" s="73" t="s">
        <v>29</v>
      </c>
      <c r="B151" s="73" t="s">
        <v>66</v>
      </c>
      <c r="C151" s="73" t="s">
        <v>30</v>
      </c>
      <c r="D151" s="71">
        <v>16075</v>
      </c>
      <c r="E151" s="71">
        <v>-34</v>
      </c>
      <c r="F151" s="71">
        <v>16041</v>
      </c>
      <c r="G151" s="71">
        <v>99.79</v>
      </c>
    </row>
    <row r="152" spans="1:7" x14ac:dyDescent="0.3">
      <c r="A152" s="76" t="s">
        <v>31</v>
      </c>
      <c r="B152" s="76" t="s">
        <v>66</v>
      </c>
      <c r="C152" s="76" t="s">
        <v>32</v>
      </c>
      <c r="D152" s="77">
        <v>945</v>
      </c>
      <c r="E152" s="77">
        <v>34</v>
      </c>
      <c r="F152" s="77">
        <v>979</v>
      </c>
      <c r="G152" s="77">
        <v>103.6</v>
      </c>
    </row>
    <row r="153" spans="1:7" x14ac:dyDescent="0.3">
      <c r="A153" s="73" t="s">
        <v>68</v>
      </c>
      <c r="B153" s="73" t="s">
        <v>68</v>
      </c>
      <c r="C153" s="73" t="s">
        <v>43</v>
      </c>
      <c r="D153" s="71">
        <v>23563</v>
      </c>
      <c r="E153" s="71">
        <v>6286</v>
      </c>
      <c r="F153" s="71">
        <v>29849</v>
      </c>
      <c r="G153" s="71">
        <v>126.68</v>
      </c>
    </row>
    <row r="154" spans="1:7" x14ac:dyDescent="0.3">
      <c r="A154" s="76" t="s">
        <v>105</v>
      </c>
      <c r="B154" s="76" t="s">
        <v>105</v>
      </c>
      <c r="C154" s="76" t="s">
        <v>106</v>
      </c>
      <c r="D154" s="77">
        <v>23563</v>
      </c>
      <c r="E154" s="77">
        <v>6286</v>
      </c>
      <c r="F154" s="77">
        <v>29849</v>
      </c>
      <c r="G154" s="77">
        <v>126.68</v>
      </c>
    </row>
    <row r="155" spans="1:7" x14ac:dyDescent="0.3">
      <c r="A155" s="73" t="s">
        <v>27</v>
      </c>
      <c r="B155" s="73" t="s">
        <v>105</v>
      </c>
      <c r="C155" s="73" t="s">
        <v>28</v>
      </c>
      <c r="D155" s="71">
        <v>23563</v>
      </c>
      <c r="E155" s="71">
        <v>6286</v>
      </c>
      <c r="F155" s="71">
        <v>29849</v>
      </c>
      <c r="G155" s="71">
        <v>126.68</v>
      </c>
    </row>
    <row r="156" spans="1:7" x14ac:dyDescent="0.3">
      <c r="A156" s="76" t="s">
        <v>29</v>
      </c>
      <c r="B156" s="76" t="s">
        <v>105</v>
      </c>
      <c r="C156" s="76" t="s">
        <v>30</v>
      </c>
      <c r="D156" s="77">
        <v>22198</v>
      </c>
      <c r="E156" s="77">
        <v>6286</v>
      </c>
      <c r="F156" s="77">
        <v>28484</v>
      </c>
      <c r="G156" s="77">
        <v>128.32</v>
      </c>
    </row>
    <row r="157" spans="1:7" x14ac:dyDescent="0.3">
      <c r="A157" s="73" t="s">
        <v>31</v>
      </c>
      <c r="B157" s="73" t="s">
        <v>105</v>
      </c>
      <c r="C157" s="73" t="s">
        <v>32</v>
      </c>
      <c r="D157" s="71">
        <v>1365</v>
      </c>
      <c r="E157" s="71"/>
      <c r="F157" s="71">
        <v>1365</v>
      </c>
      <c r="G157" s="71">
        <v>100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Ekon_klas</vt:lpstr>
      <vt:lpstr>Izvori_financ</vt:lpstr>
      <vt:lpstr>Funkc_klas</vt:lpstr>
      <vt:lpstr>Račun_fin_EK</vt:lpstr>
      <vt:lpstr>Račun_fin_IF</vt:lpstr>
      <vt:lpstr>Programska_klas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2025-10-29T09:21:56Z</cp:lastPrinted>
  <dcterms:created xsi:type="dcterms:W3CDTF">2022-07-19T20:33:42Z</dcterms:created>
  <dcterms:modified xsi:type="dcterms:W3CDTF">2025-10-29T09:26:30Z</dcterms:modified>
</cp:coreProperties>
</file>